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PH MARADVÁNY" sheetId="5" r:id="rId1"/>
  </sheets>
  <definedNames>
    <definedName name="_xlnm.Print_Titles" localSheetId="0">'PH MARADVÁNY'!$A:$B,'PH MARADVÁNY'!$5:$7</definedName>
    <definedName name="_xlnm.Print_Area" localSheetId="0">'PH MARADVÁNY'!$A$1:$L$49</definedName>
  </definedNames>
  <calcPr calcId="162913"/>
</workbook>
</file>

<file path=xl/calcChain.xml><?xml version="1.0" encoding="utf-8"?>
<calcChain xmlns="http://schemas.openxmlformats.org/spreadsheetml/2006/main">
  <c r="E44" i="5" l="1"/>
  <c r="I48" i="5" l="1"/>
  <c r="C48" i="5"/>
  <c r="D46" i="5"/>
  <c r="D48" i="5" s="1"/>
  <c r="E46" i="5"/>
  <c r="E48" i="5" s="1"/>
  <c r="F46" i="5"/>
  <c r="F48" i="5" s="1"/>
  <c r="H46" i="5"/>
  <c r="H48" i="5" s="1"/>
  <c r="I46" i="5"/>
  <c r="J46" i="5"/>
  <c r="J48" i="5" s="1"/>
  <c r="C46" i="5"/>
  <c r="K43" i="5"/>
  <c r="K46" i="5" s="1"/>
  <c r="G43" i="5"/>
  <c r="K45" i="5"/>
  <c r="G45" i="5"/>
  <c r="K44" i="5"/>
  <c r="G44" i="5"/>
  <c r="G46" i="5" l="1"/>
  <c r="L45" i="5"/>
  <c r="L43" i="5"/>
  <c r="L44" i="5"/>
  <c r="K47" i="5"/>
  <c r="K48" i="5" s="1"/>
  <c r="G47" i="5"/>
  <c r="L46" i="5" l="1"/>
  <c r="L47" i="5"/>
  <c r="G48" i="5" l="1"/>
  <c r="L48" i="5" l="1"/>
  <c r="K39" i="5"/>
  <c r="G39" i="5"/>
  <c r="L39" i="5" s="1"/>
  <c r="D34" i="5" l="1"/>
  <c r="E34" i="5"/>
  <c r="F34" i="5"/>
  <c r="H34" i="5"/>
  <c r="I34" i="5"/>
  <c r="J34" i="5"/>
  <c r="K29" i="5" l="1"/>
  <c r="G29" i="5"/>
  <c r="G26" i="5"/>
  <c r="K28" i="5"/>
  <c r="G28" i="5"/>
  <c r="K27" i="5"/>
  <c r="G27" i="5"/>
  <c r="K26" i="5"/>
  <c r="K25" i="5"/>
  <c r="G25" i="5"/>
  <c r="K24" i="5"/>
  <c r="G24" i="5"/>
  <c r="K20" i="5"/>
  <c r="G20" i="5"/>
  <c r="K19" i="5"/>
  <c r="G19" i="5"/>
  <c r="K16" i="5"/>
  <c r="G16" i="5"/>
  <c r="L29" i="5" l="1"/>
  <c r="L24" i="5"/>
  <c r="L25" i="5"/>
  <c r="L27" i="5"/>
  <c r="L28" i="5"/>
  <c r="L26" i="5"/>
  <c r="L20" i="5"/>
  <c r="L19" i="5"/>
  <c r="L16" i="5"/>
  <c r="D38" i="5" l="1"/>
  <c r="D40" i="5" s="1"/>
  <c r="E38" i="5"/>
  <c r="E40" i="5" s="1"/>
  <c r="F38" i="5"/>
  <c r="F40" i="5" s="1"/>
  <c r="H38" i="5"/>
  <c r="H40" i="5" s="1"/>
  <c r="I38" i="5"/>
  <c r="I40" i="5" s="1"/>
  <c r="J38" i="5"/>
  <c r="J40" i="5" s="1"/>
  <c r="K12" i="5"/>
  <c r="K13" i="5"/>
  <c r="K14" i="5"/>
  <c r="K15" i="5"/>
  <c r="K17" i="5"/>
  <c r="K18" i="5"/>
  <c r="K21" i="5"/>
  <c r="K22" i="5"/>
  <c r="K23" i="5"/>
  <c r="K30" i="5"/>
  <c r="K31" i="5"/>
  <c r="K32" i="5"/>
  <c r="K33" i="5"/>
  <c r="K36" i="5"/>
  <c r="K37" i="5"/>
  <c r="G12" i="5"/>
  <c r="G13" i="5"/>
  <c r="G14" i="5"/>
  <c r="G15" i="5"/>
  <c r="G17" i="5"/>
  <c r="G18" i="5"/>
  <c r="G21" i="5"/>
  <c r="G22" i="5"/>
  <c r="G23" i="5"/>
  <c r="G30" i="5"/>
  <c r="G32" i="5"/>
  <c r="G33" i="5"/>
  <c r="G36" i="5"/>
  <c r="G37" i="5"/>
  <c r="L23" i="5" l="1"/>
  <c r="L17" i="5"/>
  <c r="L12" i="5"/>
  <c r="L32" i="5"/>
  <c r="L37" i="5"/>
  <c r="L33" i="5"/>
  <c r="L30" i="5"/>
  <c r="L18" i="5"/>
  <c r="L13" i="5"/>
  <c r="L36" i="5"/>
  <c r="G38" i="5"/>
  <c r="K38" i="5"/>
  <c r="L22" i="5"/>
  <c r="L15" i="5"/>
  <c r="L21" i="5"/>
  <c r="L14" i="5"/>
  <c r="L38" i="5" l="1"/>
  <c r="G31" i="5"/>
  <c r="L31" i="5" s="1"/>
  <c r="C38" i="5" l="1"/>
  <c r="K11" i="5" l="1"/>
  <c r="K34" i="5" s="1"/>
  <c r="K40" i="5" s="1"/>
  <c r="G11" i="5"/>
  <c r="G34" i="5" s="1"/>
  <c r="G40" i="5" s="1"/>
  <c r="L11" i="5" l="1"/>
  <c r="L34" i="5" s="1"/>
  <c r="L40" i="5" s="1"/>
  <c r="L49" i="5" s="1"/>
  <c r="C34" i="5" l="1"/>
  <c r="C40" i="5" s="1"/>
</calcChain>
</file>

<file path=xl/sharedStrings.xml><?xml version="1.0" encoding="utf-8"?>
<sst xmlns="http://schemas.openxmlformats.org/spreadsheetml/2006/main" count="72" uniqueCount="69">
  <si>
    <t>Rovatrend száma</t>
  </si>
  <si>
    <t>K1</t>
  </si>
  <si>
    <t>K2</t>
  </si>
  <si>
    <t>K3</t>
  </si>
  <si>
    <t>K1-K5</t>
  </si>
  <si>
    <t>K6</t>
  </si>
  <si>
    <t>K7</t>
  </si>
  <si>
    <t>K8</t>
  </si>
  <si>
    <t>K6-K8</t>
  </si>
  <si>
    <t>Személyi juttatások</t>
  </si>
  <si>
    <t>Munkaadókat terhelő járulékok és szociális hozzájárulási adó</t>
  </si>
  <si>
    <t>Dologi kiadások</t>
  </si>
  <si>
    <t>Egyéb működési célú kiadások</t>
  </si>
  <si>
    <t>Működési kiadások összesen</t>
  </si>
  <si>
    <t>Beruházások</t>
  </si>
  <si>
    <t>Felújítások</t>
  </si>
  <si>
    <t>Egyéb felhalmozási célú kiadások</t>
  </si>
  <si>
    <t>Felhalmozási kiadások összesen</t>
  </si>
  <si>
    <t>K1-K8</t>
  </si>
  <si>
    <t>Költségvetési kiadások mindösszesen</t>
  </si>
  <si>
    <t>Rovatrend és címszám  megnevezése</t>
  </si>
  <si>
    <t>ezer Ft</t>
  </si>
  <si>
    <t>Igazgatási apparátus és Polgármesteri Hivatal előirányzata</t>
  </si>
  <si>
    <t>Igazgatási apparátus és Polgármesteri Hivatal előirányzata összesen</t>
  </si>
  <si>
    <t>Budapest Főváros VII. Kerület Erzsébetvárosi Polgármesteri Hivatal</t>
  </si>
  <si>
    <t>JAVASLAT</t>
  </si>
  <si>
    <t>ÁTHÚZÓDÓ KÖTELEZETTSÉGVÁLLALÁSOK (MARADVÁNY TERHÉRE)</t>
  </si>
  <si>
    <t>7=3+…+6</t>
  </si>
  <si>
    <t>11=8+…+10</t>
  </si>
  <si>
    <t>12=7+11</t>
  </si>
  <si>
    <t>Erzsébetváros Újság</t>
  </si>
  <si>
    <t>Informatikai kiadások</t>
  </si>
  <si>
    <t>Informatikai szolgáltatások igénybevétele</t>
  </si>
  <si>
    <t>Egyéb kommunikációs szolgáltatások</t>
  </si>
  <si>
    <t>Informatikai kiadások összesen</t>
  </si>
  <si>
    <t>Címszám</t>
  </si>
  <si>
    <t>K506</t>
  </si>
  <si>
    <t>I. POLGÁRMESTERI HIVATAL ÁTHÚZÓDÓ SZÁLLÍTÓI TARTOZÁSA:</t>
  </si>
  <si>
    <t>I. POLGÁRMESTERI HIVATAL ÁTHÚZÓDÓ SZÁLLÍTÓI TARTOZÁSA ÖSSZESEN</t>
  </si>
  <si>
    <t>DPO és adatvédelmi tanácsadás</t>
  </si>
  <si>
    <t>Postai szolgáltatások</t>
  </si>
  <si>
    <t>Megbízási díj</t>
  </si>
  <si>
    <t>Egyéb szolgáltatások</t>
  </si>
  <si>
    <t>Forrás.net rendszerfelügyelet</t>
  </si>
  <si>
    <t>Adótanácsadás</t>
  </si>
  <si>
    <t>Belső ellenőri tevékenység</t>
  </si>
  <si>
    <t>Helyettesítési díj, többletfeladat ellátása</t>
  </si>
  <si>
    <t>Közlekedési juttatások</t>
  </si>
  <si>
    <t>Foglalkoztatottak egyéb személyi juttatásai</t>
  </si>
  <si>
    <t>Reprezentáció</t>
  </si>
  <si>
    <t>Irodaszer, nyomtatvány</t>
  </si>
  <si>
    <t>Egyéb kommunikációs szolgáltatások (mobiltelefondíj)</t>
  </si>
  <si>
    <t>Áramdíj</t>
  </si>
  <si>
    <t>Gázdíj</t>
  </si>
  <si>
    <t>Víz- és csatornadíj</t>
  </si>
  <si>
    <t>Egyéb szolgáltatások (biztosítási díjak)</t>
  </si>
  <si>
    <t>Egyéb szolgáltatások (személyszállítás)</t>
  </si>
  <si>
    <t>Karbantartási, kisjavítási szolgáltatások</t>
  </si>
  <si>
    <t>2023. évi költségvetési maradványának 2024. évi kiemelt előirányzatonkénti rendezésére</t>
  </si>
  <si>
    <t>Adatvédelmi forródrót</t>
  </si>
  <si>
    <t>Szellemi tevékenység végzésére kifizetés</t>
  </si>
  <si>
    <t>Egyéb dologi kiadások</t>
  </si>
  <si>
    <t>Polgármesteri Hivatalnál foglalkozás egészségügyi ellátások</t>
  </si>
  <si>
    <t>Önkormányzati és EU Parlamenti képviselő választás saját forrás</t>
  </si>
  <si>
    <t>Kisértékű tárgyi eszközök beszerzése</t>
  </si>
  <si>
    <t>Kiküldetések</t>
  </si>
  <si>
    <t>II. SZABAD MARADVÁNY:</t>
  </si>
  <si>
    <t>II. SZABAD MARADVÁNY</t>
  </si>
  <si>
    <t>III. POLGÁRMESTERI HIVATAL ÖSSZES MARADVÁNYA (I+II):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</si>
</sst>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right"/>
    </xf>
    <xf numFmtId="3" fontId="4" fillId="0" borderId="7" xfId="0" applyNumberFormat="1" applyFont="1" applyFill="1" applyBorder="1"/>
    <xf numFmtId="3" fontId="3" fillId="0" borderId="7" xfId="0" applyNumberFormat="1" applyFont="1" applyFill="1" applyBorder="1"/>
    <xf numFmtId="3" fontId="1" fillId="0" borderId="7" xfId="0" applyNumberFormat="1" applyFont="1" applyFill="1" applyBorder="1"/>
    <xf numFmtId="3" fontId="2" fillId="0" borderId="7" xfId="0" applyNumberFormat="1" applyFont="1" applyFill="1" applyBorder="1"/>
    <xf numFmtId="0" fontId="4" fillId="0" borderId="8" xfId="0" applyFont="1" applyFill="1" applyBorder="1"/>
    <xf numFmtId="0" fontId="2" fillId="0" borderId="7" xfId="0" applyFont="1" applyFill="1" applyBorder="1" applyAlignment="1">
      <alignment vertical="center" wrapText="1"/>
    </xf>
    <xf numFmtId="3" fontId="4" fillId="0" borderId="13" xfId="0" applyNumberFormat="1" applyFont="1" applyFill="1" applyBorder="1"/>
    <xf numFmtId="0" fontId="4" fillId="0" borderId="7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" fontId="2" fillId="0" borderId="2" xfId="0" quotePrefix="1" applyNumberFormat="1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vertical="center"/>
    </xf>
    <xf numFmtId="1" fontId="2" fillId="0" borderId="12" xfId="0" quotePrefix="1" applyNumberFormat="1" applyFont="1" applyFill="1" applyBorder="1" applyAlignment="1">
      <alignment vertical="center"/>
    </xf>
    <xf numFmtId="1" fontId="2" fillId="0" borderId="6" xfId="0" quotePrefix="1" applyNumberFormat="1" applyFont="1" applyFill="1" applyBorder="1" applyAlignment="1">
      <alignment horizontal="centerContinuous" vertical="center"/>
    </xf>
    <xf numFmtId="1" fontId="1" fillId="0" borderId="6" xfId="0" quotePrefix="1" applyNumberFormat="1" applyFont="1" applyFill="1" applyBorder="1" applyAlignment="1">
      <alignment horizontal="centerContinuous" vertical="center"/>
    </xf>
    <xf numFmtId="0" fontId="1" fillId="0" borderId="7" xfId="0" applyFont="1" applyFill="1" applyBorder="1" applyAlignment="1">
      <alignment vertical="center" wrapText="1"/>
    </xf>
    <xf numFmtId="3" fontId="3" fillId="0" borderId="13" xfId="0" applyNumberFormat="1" applyFont="1" applyFill="1" applyBorder="1"/>
    <xf numFmtId="1" fontId="1" fillId="0" borderId="4" xfId="0" quotePrefix="1" applyNumberFormat="1" applyFont="1" applyFill="1" applyBorder="1" applyAlignment="1">
      <alignment vertical="center"/>
    </xf>
    <xf numFmtId="3" fontId="2" fillId="0" borderId="10" xfId="0" applyNumberFormat="1" applyFont="1" applyFill="1" applyBorder="1"/>
    <xf numFmtId="1" fontId="2" fillId="0" borderId="9" xfId="0" quotePrefix="1" applyNumberFormat="1" applyFont="1" applyFill="1" applyBorder="1" applyAlignment="1">
      <alignment horizontal="centerContinuous" vertical="center"/>
    </xf>
    <xf numFmtId="0" fontId="2" fillId="0" borderId="10" xfId="0" applyFont="1" applyFill="1" applyBorder="1" applyAlignment="1">
      <alignment vertical="center" wrapText="1"/>
    </xf>
    <xf numFmtId="3" fontId="1" fillId="0" borderId="10" xfId="0" applyNumberFormat="1" applyFont="1" applyFill="1" applyBorder="1"/>
    <xf numFmtId="3" fontId="4" fillId="0" borderId="10" xfId="0" applyNumberFormat="1" applyFont="1" applyFill="1" applyBorder="1"/>
    <xf numFmtId="3" fontId="4" fillId="0" borderId="14" xfId="0" applyNumberFormat="1" applyFont="1" applyFill="1" applyBorder="1"/>
    <xf numFmtId="0" fontId="4" fillId="0" borderId="10" xfId="0" applyFont="1" applyFill="1" applyBorder="1"/>
    <xf numFmtId="0" fontId="1" fillId="0" borderId="20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/>
    </xf>
    <xf numFmtId="0" fontId="4" fillId="0" borderId="17" xfId="0" applyFont="1" applyFill="1" applyBorder="1"/>
    <xf numFmtId="0" fontId="4" fillId="0" borderId="21" xfId="0" applyFont="1" applyFill="1" applyBorder="1"/>
    <xf numFmtId="0" fontId="4" fillId="0" borderId="22" xfId="0" applyFont="1" applyFill="1" applyBorder="1"/>
    <xf numFmtId="3" fontId="2" fillId="0" borderId="8" xfId="0" applyNumberFormat="1" applyFont="1" applyFill="1" applyBorder="1"/>
    <xf numFmtId="3" fontId="2" fillId="0" borderId="16" xfId="0" applyNumberFormat="1" applyFont="1" applyFill="1" applyBorder="1"/>
    <xf numFmtId="3" fontId="2" fillId="0" borderId="10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2" fillId="0" borderId="14" xfId="0" applyNumberFormat="1" applyFont="1" applyFill="1" applyBorder="1"/>
    <xf numFmtId="3" fontId="3" fillId="0" borderId="8" xfId="0" applyNumberFormat="1" applyFont="1" applyFill="1" applyBorder="1"/>
    <xf numFmtId="0" fontId="2" fillId="0" borderId="9" xfId="0" quotePrefix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topLeftCell="A25" zoomScale="85" zoomScaleNormal="70" zoomScaleSheetLayoutView="85" workbookViewId="0">
      <selection activeCell="E20" sqref="E20"/>
    </sheetView>
  </sheetViews>
  <sheetFormatPr defaultRowHeight="15.75" x14ac:dyDescent="0.25"/>
  <cols>
    <col min="1" max="1" width="12.28515625" style="9" customWidth="1"/>
    <col min="2" max="2" width="60.42578125" style="9" customWidth="1"/>
    <col min="3" max="6" width="15.42578125" style="19" customWidth="1"/>
    <col min="7" max="7" width="15.42578125" style="5" customWidth="1"/>
    <col min="8" max="10" width="15.42578125" style="9" customWidth="1"/>
    <col min="11" max="12" width="15.42578125" style="5" customWidth="1"/>
    <col min="13" max="16384" width="9.140625" style="9"/>
  </cols>
  <sheetData>
    <row r="1" spans="1:13" s="19" customFormat="1" ht="15" customHeight="1" x14ac:dyDescent="0.25">
      <c r="A1" s="59" t="s">
        <v>25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s="19" customFormat="1" ht="24.75" customHeight="1" x14ac:dyDescent="0.25">
      <c r="A2" s="59" t="s">
        <v>24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3" s="19" customFormat="1" ht="15.75" customHeight="1" x14ac:dyDescent="0.25">
      <c r="A3" s="60" t="s">
        <v>58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3" ht="16.5" thickBot="1" x14ac:dyDescent="0.3">
      <c r="A4" s="20"/>
      <c r="B4" s="21"/>
      <c r="G4" s="1"/>
      <c r="H4" s="10"/>
      <c r="I4" s="10"/>
      <c r="J4" s="10"/>
      <c r="K4" s="1"/>
      <c r="L4" s="10" t="s">
        <v>21</v>
      </c>
    </row>
    <row r="5" spans="1:13" s="23" customFormat="1" x14ac:dyDescent="0.25">
      <c r="A5" s="63" t="s">
        <v>35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36</v>
      </c>
      <c r="G5" s="2" t="s">
        <v>4</v>
      </c>
      <c r="H5" s="6" t="s">
        <v>5</v>
      </c>
      <c r="I5" s="6" t="s">
        <v>6</v>
      </c>
      <c r="J5" s="6" t="s">
        <v>7</v>
      </c>
      <c r="K5" s="2" t="s">
        <v>8</v>
      </c>
      <c r="L5" s="22" t="s">
        <v>18</v>
      </c>
      <c r="M5" s="43"/>
    </row>
    <row r="6" spans="1:13" s="7" customFormat="1" ht="109.5" customHeight="1" x14ac:dyDescent="0.25">
      <c r="A6" s="64"/>
      <c r="B6" s="7" t="s">
        <v>20</v>
      </c>
      <c r="C6" s="7" t="s">
        <v>9</v>
      </c>
      <c r="D6" s="7" t="s">
        <v>10</v>
      </c>
      <c r="E6" s="7" t="s">
        <v>11</v>
      </c>
      <c r="F6" s="7" t="s">
        <v>12</v>
      </c>
      <c r="G6" s="3" t="s">
        <v>13</v>
      </c>
      <c r="H6" s="7" t="s">
        <v>14</v>
      </c>
      <c r="I6" s="7" t="s">
        <v>15</v>
      </c>
      <c r="J6" s="7" t="s">
        <v>16</v>
      </c>
      <c r="K6" s="3" t="s">
        <v>17</v>
      </c>
      <c r="L6" s="24" t="s">
        <v>19</v>
      </c>
      <c r="M6" s="44"/>
    </row>
    <row r="7" spans="1:13" s="27" customFormat="1" x14ac:dyDescent="0.25">
      <c r="A7" s="25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4" t="s">
        <v>27</v>
      </c>
      <c r="H7" s="8">
        <v>8</v>
      </c>
      <c r="I7" s="8">
        <v>9</v>
      </c>
      <c r="J7" s="8">
        <v>10</v>
      </c>
      <c r="K7" s="4" t="s">
        <v>28</v>
      </c>
      <c r="L7" s="26" t="s">
        <v>29</v>
      </c>
      <c r="M7" s="45"/>
    </row>
    <row r="8" spans="1:13" s="18" customFormat="1" ht="27.75" customHeight="1" x14ac:dyDescent="0.25">
      <c r="A8" s="28" t="s">
        <v>26</v>
      </c>
      <c r="B8" s="29"/>
      <c r="C8" s="29"/>
      <c r="D8" s="29"/>
      <c r="E8" s="29"/>
      <c r="F8" s="35"/>
      <c r="G8" s="29"/>
      <c r="H8" s="29"/>
      <c r="I8" s="29"/>
      <c r="J8" s="29"/>
      <c r="K8" s="29"/>
      <c r="L8" s="30"/>
      <c r="M8" s="46"/>
    </row>
    <row r="9" spans="1:13" s="18" customFormat="1" ht="27.75" customHeight="1" x14ac:dyDescent="0.25">
      <c r="A9" s="65" t="s">
        <v>37</v>
      </c>
      <c r="B9" s="66"/>
      <c r="C9" s="67"/>
      <c r="D9" s="29"/>
      <c r="E9" s="29"/>
      <c r="F9" s="35"/>
      <c r="G9" s="29"/>
      <c r="H9" s="29"/>
      <c r="I9" s="29"/>
      <c r="J9" s="29"/>
      <c r="K9" s="29"/>
      <c r="L9" s="30"/>
      <c r="M9" s="46"/>
    </row>
    <row r="10" spans="1:13" s="18" customFormat="1" ht="36" customHeight="1" x14ac:dyDescent="0.25">
      <c r="A10" s="31">
        <v>5101</v>
      </c>
      <c r="B10" s="16" t="s">
        <v>22</v>
      </c>
      <c r="C10" s="14"/>
      <c r="D10" s="14"/>
      <c r="E10" s="14"/>
      <c r="F10" s="13"/>
      <c r="G10" s="11"/>
      <c r="H10" s="11"/>
      <c r="I10" s="11"/>
      <c r="J10" s="11"/>
      <c r="K10" s="11"/>
      <c r="L10" s="17"/>
      <c r="M10" s="46"/>
    </row>
    <row r="11" spans="1:13" s="18" customFormat="1" x14ac:dyDescent="0.25">
      <c r="A11" s="32"/>
      <c r="B11" s="33" t="s">
        <v>30</v>
      </c>
      <c r="C11" s="13">
        <v>575</v>
      </c>
      <c r="D11" s="13"/>
      <c r="E11" s="13">
        <v>2095</v>
      </c>
      <c r="F11" s="13"/>
      <c r="G11" s="12">
        <f>SUM(C11:F11)</f>
        <v>2670</v>
      </c>
      <c r="H11" s="12"/>
      <c r="I11" s="12"/>
      <c r="J11" s="12"/>
      <c r="K11" s="12">
        <f>SUM(H11:J11)</f>
        <v>0</v>
      </c>
      <c r="L11" s="34">
        <f>SUM(K11,G11)</f>
        <v>2670</v>
      </c>
      <c r="M11" s="46"/>
    </row>
    <row r="12" spans="1:13" s="18" customFormat="1" x14ac:dyDescent="0.25">
      <c r="A12" s="32"/>
      <c r="B12" s="33" t="s">
        <v>59</v>
      </c>
      <c r="C12" s="13"/>
      <c r="D12" s="13"/>
      <c r="E12" s="13">
        <v>33</v>
      </c>
      <c r="F12" s="13"/>
      <c r="G12" s="12">
        <f t="shared" ref="G12:G37" si="0">SUM(C12:F12)</f>
        <v>33</v>
      </c>
      <c r="H12" s="12"/>
      <c r="I12" s="12"/>
      <c r="J12" s="12"/>
      <c r="K12" s="12">
        <f t="shared" ref="K12:K37" si="1">SUM(H12:J12)</f>
        <v>0</v>
      </c>
      <c r="L12" s="34">
        <f t="shared" ref="L12:L37" si="2">SUM(K12,G12)</f>
        <v>33</v>
      </c>
      <c r="M12" s="46"/>
    </row>
    <row r="13" spans="1:13" s="18" customFormat="1" x14ac:dyDescent="0.25">
      <c r="A13" s="32"/>
      <c r="B13" s="33" t="s">
        <v>44</v>
      </c>
      <c r="C13" s="13"/>
      <c r="D13" s="13"/>
      <c r="E13" s="13">
        <v>195</v>
      </c>
      <c r="F13" s="13"/>
      <c r="G13" s="12">
        <f t="shared" si="0"/>
        <v>195</v>
      </c>
      <c r="H13" s="12"/>
      <c r="I13" s="12"/>
      <c r="J13" s="12"/>
      <c r="K13" s="12">
        <f t="shared" si="1"/>
        <v>0</v>
      </c>
      <c r="L13" s="34">
        <f t="shared" si="2"/>
        <v>195</v>
      </c>
      <c r="M13" s="46"/>
    </row>
    <row r="14" spans="1:13" s="18" customFormat="1" x14ac:dyDescent="0.25">
      <c r="A14" s="32"/>
      <c r="B14" s="33" t="s">
        <v>39</v>
      </c>
      <c r="C14" s="13"/>
      <c r="D14" s="13"/>
      <c r="E14" s="13">
        <v>432</v>
      </c>
      <c r="F14" s="13"/>
      <c r="G14" s="12">
        <f t="shared" si="0"/>
        <v>432</v>
      </c>
      <c r="H14" s="12"/>
      <c r="I14" s="12"/>
      <c r="J14" s="12"/>
      <c r="K14" s="12">
        <f t="shared" si="1"/>
        <v>0</v>
      </c>
      <c r="L14" s="34">
        <f t="shared" si="2"/>
        <v>432</v>
      </c>
      <c r="M14" s="46"/>
    </row>
    <row r="15" spans="1:13" s="18" customFormat="1" x14ac:dyDescent="0.25">
      <c r="A15" s="32"/>
      <c r="B15" s="33" t="s">
        <v>43</v>
      </c>
      <c r="C15" s="13"/>
      <c r="D15" s="13"/>
      <c r="E15" s="13">
        <v>704</v>
      </c>
      <c r="F15" s="13"/>
      <c r="G15" s="12">
        <f t="shared" si="0"/>
        <v>704</v>
      </c>
      <c r="H15" s="12"/>
      <c r="I15" s="12"/>
      <c r="J15" s="12"/>
      <c r="K15" s="12">
        <f t="shared" si="1"/>
        <v>0</v>
      </c>
      <c r="L15" s="34">
        <f t="shared" si="2"/>
        <v>704</v>
      </c>
      <c r="M15" s="46"/>
    </row>
    <row r="16" spans="1:13" s="18" customFormat="1" x14ac:dyDescent="0.25">
      <c r="A16" s="32"/>
      <c r="B16" s="33" t="s">
        <v>45</v>
      </c>
      <c r="C16" s="13"/>
      <c r="D16" s="13"/>
      <c r="E16" s="13">
        <v>910</v>
      </c>
      <c r="F16" s="13"/>
      <c r="G16" s="12">
        <f t="shared" ref="G16" si="3">SUM(C16:F16)</f>
        <v>910</v>
      </c>
      <c r="H16" s="12"/>
      <c r="I16" s="12"/>
      <c r="J16" s="12"/>
      <c r="K16" s="12">
        <f t="shared" ref="K16" si="4">SUM(H16:J16)</f>
        <v>0</v>
      </c>
      <c r="L16" s="34">
        <f t="shared" ref="L16" si="5">SUM(K16,G16)</f>
        <v>910</v>
      </c>
      <c r="M16" s="46"/>
    </row>
    <row r="17" spans="1:13" s="18" customFormat="1" x14ac:dyDescent="0.25">
      <c r="A17" s="32"/>
      <c r="B17" s="33" t="s">
        <v>40</v>
      </c>
      <c r="C17" s="13"/>
      <c r="D17" s="13"/>
      <c r="E17" s="13">
        <v>1067</v>
      </c>
      <c r="F17" s="13"/>
      <c r="G17" s="12">
        <f t="shared" si="0"/>
        <v>1067</v>
      </c>
      <c r="H17" s="12"/>
      <c r="I17" s="12"/>
      <c r="J17" s="12"/>
      <c r="K17" s="12">
        <f t="shared" si="1"/>
        <v>0</v>
      </c>
      <c r="L17" s="34">
        <f t="shared" si="2"/>
        <v>1067</v>
      </c>
      <c r="M17" s="46"/>
    </row>
    <row r="18" spans="1:13" s="18" customFormat="1" x14ac:dyDescent="0.25">
      <c r="A18" s="32"/>
      <c r="B18" s="33" t="s">
        <v>46</v>
      </c>
      <c r="C18" s="13">
        <v>521</v>
      </c>
      <c r="D18" s="13"/>
      <c r="E18" s="13"/>
      <c r="F18" s="13"/>
      <c r="G18" s="12">
        <f t="shared" si="0"/>
        <v>521</v>
      </c>
      <c r="H18" s="12"/>
      <c r="I18" s="12"/>
      <c r="J18" s="12"/>
      <c r="K18" s="12">
        <f t="shared" si="1"/>
        <v>0</v>
      </c>
      <c r="L18" s="34">
        <f t="shared" si="2"/>
        <v>521</v>
      </c>
      <c r="M18" s="46"/>
    </row>
    <row r="19" spans="1:13" s="18" customFormat="1" x14ac:dyDescent="0.25">
      <c r="A19" s="32"/>
      <c r="B19" s="33" t="s">
        <v>47</v>
      </c>
      <c r="C19" s="13">
        <v>26</v>
      </c>
      <c r="D19" s="13"/>
      <c r="E19" s="13"/>
      <c r="F19" s="13"/>
      <c r="G19" s="12">
        <f t="shared" ref="G19" si="6">SUM(C19:F19)</f>
        <v>26</v>
      </c>
      <c r="H19" s="12"/>
      <c r="I19" s="12"/>
      <c r="J19" s="12"/>
      <c r="K19" s="12">
        <f t="shared" ref="K19" si="7">SUM(H19:J19)</f>
        <v>0</v>
      </c>
      <c r="L19" s="34">
        <f t="shared" ref="L19" si="8">SUM(K19,G19)</f>
        <v>26</v>
      </c>
      <c r="M19" s="46"/>
    </row>
    <row r="20" spans="1:13" s="18" customFormat="1" x14ac:dyDescent="0.25">
      <c r="A20" s="32"/>
      <c r="B20" s="33" t="s">
        <v>48</v>
      </c>
      <c r="C20" s="13">
        <v>2324</v>
      </c>
      <c r="D20" s="13"/>
      <c r="E20" s="13"/>
      <c r="F20" s="13"/>
      <c r="G20" s="12">
        <f t="shared" ref="G20" si="9">SUM(C20:F20)</f>
        <v>2324</v>
      </c>
      <c r="H20" s="12"/>
      <c r="I20" s="12"/>
      <c r="J20" s="12"/>
      <c r="K20" s="12">
        <f t="shared" ref="K20" si="10">SUM(H20:J20)</f>
        <v>0</v>
      </c>
      <c r="L20" s="34">
        <f t="shared" ref="L20" si="11">SUM(K20,G20)</f>
        <v>2324</v>
      </c>
      <c r="M20" s="46"/>
    </row>
    <row r="21" spans="1:13" s="18" customFormat="1" x14ac:dyDescent="0.25">
      <c r="A21" s="32"/>
      <c r="B21" s="33" t="s">
        <v>41</v>
      </c>
      <c r="C21" s="13">
        <v>696</v>
      </c>
      <c r="D21" s="13"/>
      <c r="E21" s="13"/>
      <c r="F21" s="13"/>
      <c r="G21" s="12">
        <f t="shared" si="0"/>
        <v>696</v>
      </c>
      <c r="H21" s="12"/>
      <c r="I21" s="12"/>
      <c r="J21" s="12"/>
      <c r="K21" s="12">
        <f t="shared" si="1"/>
        <v>0</v>
      </c>
      <c r="L21" s="34">
        <f t="shared" si="2"/>
        <v>696</v>
      </c>
      <c r="M21" s="46"/>
    </row>
    <row r="22" spans="1:13" s="18" customFormat="1" x14ac:dyDescent="0.25">
      <c r="A22" s="32"/>
      <c r="B22" s="33" t="s">
        <v>49</v>
      </c>
      <c r="C22" s="13">
        <v>65</v>
      </c>
      <c r="D22" s="13"/>
      <c r="E22" s="13"/>
      <c r="F22" s="13"/>
      <c r="G22" s="12">
        <f t="shared" si="0"/>
        <v>65</v>
      </c>
      <c r="H22" s="12"/>
      <c r="I22" s="12"/>
      <c r="J22" s="12"/>
      <c r="K22" s="12">
        <f t="shared" si="1"/>
        <v>0</v>
      </c>
      <c r="L22" s="34">
        <f t="shared" si="2"/>
        <v>65</v>
      </c>
      <c r="M22" s="46"/>
    </row>
    <row r="23" spans="1:13" s="18" customFormat="1" x14ac:dyDescent="0.25">
      <c r="A23" s="32"/>
      <c r="B23" s="33" t="s">
        <v>50</v>
      </c>
      <c r="C23" s="13"/>
      <c r="D23" s="13"/>
      <c r="E23" s="13">
        <v>1488</v>
      </c>
      <c r="F23" s="13"/>
      <c r="G23" s="12">
        <f t="shared" si="0"/>
        <v>1488</v>
      </c>
      <c r="H23" s="12"/>
      <c r="I23" s="12"/>
      <c r="J23" s="12"/>
      <c r="K23" s="12">
        <f t="shared" si="1"/>
        <v>0</v>
      </c>
      <c r="L23" s="34">
        <f t="shared" si="2"/>
        <v>1488</v>
      </c>
      <c r="M23" s="46"/>
    </row>
    <row r="24" spans="1:13" s="18" customFormat="1" x14ac:dyDescent="0.25">
      <c r="A24" s="32"/>
      <c r="B24" s="33" t="s">
        <v>61</v>
      </c>
      <c r="C24" s="13"/>
      <c r="D24" s="13"/>
      <c r="E24" s="13">
        <v>146</v>
      </c>
      <c r="F24" s="13"/>
      <c r="G24" s="12">
        <f t="shared" ref="G24:G26" si="12">SUM(C24:F24)</f>
        <v>146</v>
      </c>
      <c r="H24" s="12"/>
      <c r="I24" s="12"/>
      <c r="J24" s="12"/>
      <c r="K24" s="12">
        <f t="shared" ref="K24:K26" si="13">SUM(H24:J24)</f>
        <v>0</v>
      </c>
      <c r="L24" s="34">
        <f t="shared" ref="L24:L26" si="14">SUM(K24,G24)</f>
        <v>146</v>
      </c>
      <c r="M24" s="46"/>
    </row>
    <row r="25" spans="1:13" s="18" customFormat="1" x14ac:dyDescent="0.25">
      <c r="A25" s="32"/>
      <c r="B25" s="33" t="s">
        <v>51</v>
      </c>
      <c r="C25" s="13"/>
      <c r="D25" s="13"/>
      <c r="E25" s="13">
        <v>623</v>
      </c>
      <c r="F25" s="13"/>
      <c r="G25" s="12">
        <f t="shared" si="12"/>
        <v>623</v>
      </c>
      <c r="H25" s="12"/>
      <c r="I25" s="12"/>
      <c r="J25" s="12"/>
      <c r="K25" s="12">
        <f t="shared" si="13"/>
        <v>0</v>
      </c>
      <c r="L25" s="34">
        <f t="shared" si="14"/>
        <v>623</v>
      </c>
      <c r="M25" s="46"/>
    </row>
    <row r="26" spans="1:13" s="18" customFormat="1" x14ac:dyDescent="0.25">
      <c r="A26" s="32"/>
      <c r="B26" s="33" t="s">
        <v>52</v>
      </c>
      <c r="C26" s="13"/>
      <c r="D26" s="13"/>
      <c r="E26" s="13">
        <v>10309</v>
      </c>
      <c r="F26" s="13"/>
      <c r="G26" s="12">
        <f t="shared" si="12"/>
        <v>10309</v>
      </c>
      <c r="H26" s="12"/>
      <c r="I26" s="12"/>
      <c r="J26" s="12"/>
      <c r="K26" s="12">
        <f t="shared" si="13"/>
        <v>0</v>
      </c>
      <c r="L26" s="34">
        <f t="shared" si="14"/>
        <v>10309</v>
      </c>
      <c r="M26" s="46"/>
    </row>
    <row r="27" spans="1:13" s="18" customFormat="1" x14ac:dyDescent="0.25">
      <c r="A27" s="32"/>
      <c r="B27" s="33" t="s">
        <v>53</v>
      </c>
      <c r="C27" s="13"/>
      <c r="D27" s="13"/>
      <c r="E27" s="13">
        <v>2874</v>
      </c>
      <c r="F27" s="13"/>
      <c r="G27" s="12">
        <f t="shared" ref="G27:G29" si="15">SUM(C27:F27)</f>
        <v>2874</v>
      </c>
      <c r="H27" s="12"/>
      <c r="I27" s="12"/>
      <c r="J27" s="12"/>
      <c r="K27" s="12">
        <f t="shared" ref="K27:K29" si="16">SUM(H27:J27)</f>
        <v>0</v>
      </c>
      <c r="L27" s="34">
        <f t="shared" ref="L27:L29" si="17">SUM(K27,G27)</f>
        <v>2874</v>
      </c>
      <c r="M27" s="46"/>
    </row>
    <row r="28" spans="1:13" s="18" customFormat="1" x14ac:dyDescent="0.25">
      <c r="A28" s="32"/>
      <c r="B28" s="33" t="s">
        <v>54</v>
      </c>
      <c r="C28" s="13"/>
      <c r="D28" s="13"/>
      <c r="E28" s="13">
        <v>136</v>
      </c>
      <c r="F28" s="13"/>
      <c r="G28" s="12">
        <f t="shared" si="15"/>
        <v>136</v>
      </c>
      <c r="H28" s="12"/>
      <c r="I28" s="12"/>
      <c r="J28" s="12"/>
      <c r="K28" s="12">
        <f t="shared" si="16"/>
        <v>0</v>
      </c>
      <c r="L28" s="34">
        <f t="shared" si="17"/>
        <v>136</v>
      </c>
      <c r="M28" s="46"/>
    </row>
    <row r="29" spans="1:13" s="18" customFormat="1" x14ac:dyDescent="0.25">
      <c r="A29" s="32"/>
      <c r="B29" s="33" t="s">
        <v>60</v>
      </c>
      <c r="C29" s="13"/>
      <c r="D29" s="13"/>
      <c r="E29" s="13">
        <v>1241</v>
      </c>
      <c r="F29" s="13"/>
      <c r="G29" s="12">
        <f t="shared" si="15"/>
        <v>1241</v>
      </c>
      <c r="H29" s="12"/>
      <c r="I29" s="12"/>
      <c r="J29" s="12"/>
      <c r="K29" s="12">
        <f t="shared" si="16"/>
        <v>0</v>
      </c>
      <c r="L29" s="34">
        <f t="shared" si="17"/>
        <v>1241</v>
      </c>
      <c r="M29" s="46"/>
    </row>
    <row r="30" spans="1:13" s="18" customFormat="1" x14ac:dyDescent="0.25">
      <c r="A30" s="32"/>
      <c r="B30" s="33" t="s">
        <v>57</v>
      </c>
      <c r="C30" s="13"/>
      <c r="D30" s="13"/>
      <c r="E30" s="13">
        <v>2035</v>
      </c>
      <c r="F30" s="13"/>
      <c r="G30" s="12">
        <f t="shared" si="0"/>
        <v>2035</v>
      </c>
      <c r="H30" s="12"/>
      <c r="I30" s="12"/>
      <c r="J30" s="12"/>
      <c r="K30" s="12">
        <f t="shared" si="1"/>
        <v>0</v>
      </c>
      <c r="L30" s="34">
        <f t="shared" si="2"/>
        <v>2035</v>
      </c>
      <c r="M30" s="46"/>
    </row>
    <row r="31" spans="1:13" s="18" customFormat="1" x14ac:dyDescent="0.25">
      <c r="A31" s="32"/>
      <c r="B31" s="33" t="s">
        <v>55</v>
      </c>
      <c r="C31" s="13"/>
      <c r="D31" s="13"/>
      <c r="E31" s="13">
        <v>840</v>
      </c>
      <c r="F31" s="13"/>
      <c r="G31" s="12">
        <f t="shared" si="0"/>
        <v>840</v>
      </c>
      <c r="H31" s="12"/>
      <c r="I31" s="12"/>
      <c r="J31" s="12"/>
      <c r="K31" s="12">
        <f t="shared" si="1"/>
        <v>0</v>
      </c>
      <c r="L31" s="34">
        <f t="shared" si="2"/>
        <v>840</v>
      </c>
      <c r="M31" s="46"/>
    </row>
    <row r="32" spans="1:13" s="18" customFormat="1" x14ac:dyDescent="0.25">
      <c r="A32" s="32"/>
      <c r="B32" s="33" t="s">
        <v>56</v>
      </c>
      <c r="C32" s="13"/>
      <c r="D32" s="13"/>
      <c r="E32" s="13">
        <v>23</v>
      </c>
      <c r="F32" s="13"/>
      <c r="G32" s="12">
        <f t="shared" si="0"/>
        <v>23</v>
      </c>
      <c r="H32" s="12"/>
      <c r="I32" s="12"/>
      <c r="J32" s="12"/>
      <c r="K32" s="12">
        <f t="shared" si="1"/>
        <v>0</v>
      </c>
      <c r="L32" s="34">
        <f t="shared" si="2"/>
        <v>23</v>
      </c>
      <c r="M32" s="46"/>
    </row>
    <row r="33" spans="1:13" s="18" customFormat="1" ht="16.5" thickBot="1" x14ac:dyDescent="0.3">
      <c r="A33" s="32"/>
      <c r="B33" s="33" t="s">
        <v>42</v>
      </c>
      <c r="C33" s="13"/>
      <c r="D33" s="13"/>
      <c r="E33" s="13">
        <v>822</v>
      </c>
      <c r="F33" s="13"/>
      <c r="G33" s="12">
        <f t="shared" si="0"/>
        <v>822</v>
      </c>
      <c r="H33" s="12"/>
      <c r="I33" s="12"/>
      <c r="J33" s="12"/>
      <c r="K33" s="12">
        <f t="shared" si="1"/>
        <v>0</v>
      </c>
      <c r="L33" s="34">
        <f t="shared" si="2"/>
        <v>822</v>
      </c>
      <c r="M33" s="46"/>
    </row>
    <row r="34" spans="1:13" s="42" customFormat="1" ht="36" customHeight="1" thickBot="1" x14ac:dyDescent="0.3">
      <c r="A34" s="37">
        <v>5101</v>
      </c>
      <c r="B34" s="38" t="s">
        <v>23</v>
      </c>
      <c r="C34" s="36">
        <f t="shared" ref="C34:L34" si="18">SUM(C10:C33)</f>
        <v>4207</v>
      </c>
      <c r="D34" s="36">
        <f t="shared" si="18"/>
        <v>0</v>
      </c>
      <c r="E34" s="36">
        <f t="shared" si="18"/>
        <v>25973</v>
      </c>
      <c r="F34" s="39">
        <f t="shared" si="18"/>
        <v>0</v>
      </c>
      <c r="G34" s="40">
        <f t="shared" si="18"/>
        <v>30180</v>
      </c>
      <c r="H34" s="40">
        <f t="shared" si="18"/>
        <v>0</v>
      </c>
      <c r="I34" s="40">
        <f t="shared" si="18"/>
        <v>0</v>
      </c>
      <c r="J34" s="40">
        <f t="shared" si="18"/>
        <v>0</v>
      </c>
      <c r="K34" s="40">
        <f t="shared" si="18"/>
        <v>0</v>
      </c>
      <c r="L34" s="41">
        <f t="shared" si="18"/>
        <v>30180</v>
      </c>
      <c r="M34" s="47"/>
    </row>
    <row r="35" spans="1:13" s="18" customFormat="1" ht="36" customHeight="1" x14ac:dyDescent="0.25">
      <c r="A35" s="31">
        <v>5106</v>
      </c>
      <c r="B35" s="16" t="s">
        <v>31</v>
      </c>
      <c r="C35" s="14"/>
      <c r="D35" s="14"/>
      <c r="E35" s="13"/>
      <c r="F35" s="13"/>
      <c r="G35" s="12"/>
      <c r="H35" s="12"/>
      <c r="I35" s="12"/>
      <c r="J35" s="12"/>
      <c r="K35" s="12"/>
      <c r="L35" s="34"/>
      <c r="M35" s="46"/>
    </row>
    <row r="36" spans="1:13" s="18" customFormat="1" x14ac:dyDescent="0.25">
      <c r="A36" s="32"/>
      <c r="B36" s="33" t="s">
        <v>32</v>
      </c>
      <c r="C36" s="13"/>
      <c r="D36" s="13"/>
      <c r="E36" s="13">
        <v>9893</v>
      </c>
      <c r="F36" s="13"/>
      <c r="G36" s="12">
        <f t="shared" si="0"/>
        <v>9893</v>
      </c>
      <c r="H36" s="12"/>
      <c r="I36" s="12"/>
      <c r="J36" s="12"/>
      <c r="K36" s="12">
        <f t="shared" si="1"/>
        <v>0</v>
      </c>
      <c r="L36" s="34">
        <f t="shared" si="2"/>
        <v>9893</v>
      </c>
      <c r="M36" s="46"/>
    </row>
    <row r="37" spans="1:13" s="18" customFormat="1" ht="16.5" thickBot="1" x14ac:dyDescent="0.3">
      <c r="A37" s="32"/>
      <c r="B37" s="33" t="s">
        <v>33</v>
      </c>
      <c r="C37" s="13"/>
      <c r="D37" s="13"/>
      <c r="E37" s="13">
        <v>266</v>
      </c>
      <c r="F37" s="13"/>
      <c r="G37" s="12">
        <f t="shared" si="0"/>
        <v>266</v>
      </c>
      <c r="H37" s="12"/>
      <c r="I37" s="12"/>
      <c r="J37" s="12"/>
      <c r="K37" s="12">
        <f t="shared" si="1"/>
        <v>0</v>
      </c>
      <c r="L37" s="34">
        <f t="shared" si="2"/>
        <v>266</v>
      </c>
      <c r="M37" s="46"/>
    </row>
    <row r="38" spans="1:13" s="42" customFormat="1" ht="36" customHeight="1" thickBot="1" x14ac:dyDescent="0.3">
      <c r="A38" s="37">
        <v>5106</v>
      </c>
      <c r="B38" s="38" t="s">
        <v>34</v>
      </c>
      <c r="C38" s="36">
        <f t="shared" ref="C38:L38" si="19">SUM(C36:C37)</f>
        <v>0</v>
      </c>
      <c r="D38" s="36">
        <f t="shared" si="19"/>
        <v>0</v>
      </c>
      <c r="E38" s="36">
        <f t="shared" si="19"/>
        <v>10159</v>
      </c>
      <c r="F38" s="36">
        <f t="shared" si="19"/>
        <v>0</v>
      </c>
      <c r="G38" s="40">
        <f t="shared" si="19"/>
        <v>10159</v>
      </c>
      <c r="H38" s="40">
        <f t="shared" si="19"/>
        <v>0</v>
      </c>
      <c r="I38" s="40">
        <f t="shared" si="19"/>
        <v>0</v>
      </c>
      <c r="J38" s="40">
        <f t="shared" si="19"/>
        <v>0</v>
      </c>
      <c r="K38" s="40">
        <f t="shared" si="19"/>
        <v>0</v>
      </c>
      <c r="L38" s="41">
        <f t="shared" si="19"/>
        <v>10159</v>
      </c>
      <c r="M38" s="47"/>
    </row>
    <row r="39" spans="1:13" s="42" customFormat="1" ht="36" customHeight="1" thickBot="1" x14ac:dyDescent="0.3">
      <c r="A39" s="37">
        <v>5132</v>
      </c>
      <c r="B39" s="38" t="s">
        <v>62</v>
      </c>
      <c r="C39" s="36"/>
      <c r="D39" s="36"/>
      <c r="E39" s="36">
        <v>350</v>
      </c>
      <c r="F39" s="39"/>
      <c r="G39" s="40">
        <f>SUM(C39:F39)</f>
        <v>350</v>
      </c>
      <c r="H39" s="40"/>
      <c r="I39" s="40"/>
      <c r="J39" s="40"/>
      <c r="K39" s="40">
        <f>SUM(H39:J39)</f>
        <v>0</v>
      </c>
      <c r="L39" s="41">
        <f>SUM(G39,K39)</f>
        <v>350</v>
      </c>
      <c r="M39" s="47"/>
    </row>
    <row r="40" spans="1:13" s="15" customFormat="1" ht="36" customHeight="1" thickBot="1" x14ac:dyDescent="0.3">
      <c r="A40" s="61" t="s">
        <v>38</v>
      </c>
      <c r="B40" s="62"/>
      <c r="C40" s="49">
        <f>SUM(C34,C38,C39)</f>
        <v>4207</v>
      </c>
      <c r="D40" s="49">
        <f t="shared" ref="D40:L40" si="20">SUM(D34,D38,D39)</f>
        <v>0</v>
      </c>
      <c r="E40" s="49">
        <f t="shared" si="20"/>
        <v>36482</v>
      </c>
      <c r="F40" s="49">
        <f t="shared" si="20"/>
        <v>0</v>
      </c>
      <c r="G40" s="49">
        <f t="shared" si="20"/>
        <v>40689</v>
      </c>
      <c r="H40" s="49">
        <f t="shared" si="20"/>
        <v>0</v>
      </c>
      <c r="I40" s="49">
        <f t="shared" si="20"/>
        <v>0</v>
      </c>
      <c r="J40" s="49">
        <f t="shared" si="20"/>
        <v>0</v>
      </c>
      <c r="K40" s="49">
        <f t="shared" si="20"/>
        <v>0</v>
      </c>
      <c r="L40" s="50">
        <f t="shared" si="20"/>
        <v>40689</v>
      </c>
      <c r="M40" s="48"/>
    </row>
    <row r="41" spans="1:13" s="18" customFormat="1" ht="16.5" thickBot="1" x14ac:dyDescent="0.3">
      <c r="A41" s="57" t="s">
        <v>66</v>
      </c>
      <c r="B41" s="58"/>
      <c r="C41" s="36"/>
      <c r="D41" s="36"/>
      <c r="E41" s="36"/>
      <c r="F41" s="36"/>
      <c r="G41" s="36"/>
      <c r="H41" s="36"/>
      <c r="I41" s="36"/>
      <c r="J41" s="36"/>
      <c r="K41" s="36"/>
      <c r="L41" s="55"/>
      <c r="M41" s="46"/>
    </row>
    <row r="42" spans="1:13" s="18" customFormat="1" ht="36" customHeight="1" x14ac:dyDescent="0.25">
      <c r="A42" s="31">
        <v>5101</v>
      </c>
      <c r="B42" s="16" t="s">
        <v>22</v>
      </c>
      <c r="C42" s="14"/>
      <c r="D42" s="14"/>
      <c r="E42" s="14"/>
      <c r="F42" s="13"/>
      <c r="G42" s="11"/>
      <c r="H42" s="11"/>
      <c r="I42" s="11"/>
      <c r="J42" s="11"/>
      <c r="K42" s="11"/>
      <c r="L42" s="17"/>
      <c r="M42" s="46"/>
    </row>
    <row r="43" spans="1:13" s="18" customFormat="1" x14ac:dyDescent="0.25">
      <c r="A43" s="32"/>
      <c r="B43" s="33" t="s">
        <v>64</v>
      </c>
      <c r="C43" s="14"/>
      <c r="D43" s="14"/>
      <c r="E43" s="13"/>
      <c r="F43" s="13"/>
      <c r="G43" s="12">
        <f t="shared" ref="G43" si="21">SUM(C43:F43)</f>
        <v>0</v>
      </c>
      <c r="H43" s="12">
        <v>6010</v>
      </c>
      <c r="I43" s="12"/>
      <c r="J43" s="12"/>
      <c r="K43" s="12">
        <f>SUM(H43:J43)</f>
        <v>6010</v>
      </c>
      <c r="L43" s="34">
        <f t="shared" ref="L43" si="22">SUM(K43,G43)</f>
        <v>6010</v>
      </c>
      <c r="M43" s="46"/>
    </row>
    <row r="44" spans="1:13" s="18" customFormat="1" x14ac:dyDescent="0.25">
      <c r="A44" s="32"/>
      <c r="B44" s="33" t="s">
        <v>61</v>
      </c>
      <c r="C44" s="14"/>
      <c r="D44" s="14"/>
      <c r="E44" s="13">
        <f>5000-748-2000+493</f>
        <v>2745</v>
      </c>
      <c r="F44" s="13"/>
      <c r="G44" s="12">
        <f t="shared" ref="G44:G45" si="23">SUM(C44:F44)</f>
        <v>2745</v>
      </c>
      <c r="H44" s="12"/>
      <c r="I44" s="12"/>
      <c r="J44" s="12"/>
      <c r="K44" s="12">
        <f t="shared" ref="K44:K45" si="24">SUM(H44:J44)</f>
        <v>0</v>
      </c>
      <c r="L44" s="34">
        <f t="shared" ref="L44:L45" si="25">SUM(K44,G44)</f>
        <v>2745</v>
      </c>
      <c r="M44" s="46"/>
    </row>
    <row r="45" spans="1:13" s="18" customFormat="1" ht="16.5" thickBot="1" x14ac:dyDescent="0.3">
      <c r="A45" s="32"/>
      <c r="B45" s="33" t="s">
        <v>65</v>
      </c>
      <c r="C45" s="14"/>
      <c r="D45" s="14"/>
      <c r="E45" s="13">
        <v>100</v>
      </c>
      <c r="F45" s="13"/>
      <c r="G45" s="12">
        <f t="shared" si="23"/>
        <v>100</v>
      </c>
      <c r="H45" s="12"/>
      <c r="I45" s="12"/>
      <c r="J45" s="12"/>
      <c r="K45" s="12">
        <f t="shared" si="24"/>
        <v>0</v>
      </c>
      <c r="L45" s="34">
        <f t="shared" si="25"/>
        <v>100</v>
      </c>
      <c r="M45" s="46"/>
    </row>
    <row r="46" spans="1:13" s="42" customFormat="1" ht="36" customHeight="1" thickBot="1" x14ac:dyDescent="0.3">
      <c r="A46" s="37">
        <v>5101</v>
      </c>
      <c r="B46" s="38" t="s">
        <v>23</v>
      </c>
      <c r="C46" s="36">
        <f>SUM(C42:C45)</f>
        <v>0</v>
      </c>
      <c r="D46" s="36">
        <f t="shared" ref="D46:L46" si="26">SUM(D42:D45)</f>
        <v>0</v>
      </c>
      <c r="E46" s="36">
        <f t="shared" si="26"/>
        <v>2845</v>
      </c>
      <c r="F46" s="39">
        <f t="shared" si="26"/>
        <v>0</v>
      </c>
      <c r="G46" s="40">
        <f t="shared" si="26"/>
        <v>2845</v>
      </c>
      <c r="H46" s="40">
        <f t="shared" si="26"/>
        <v>6010</v>
      </c>
      <c r="I46" s="40">
        <f t="shared" si="26"/>
        <v>0</v>
      </c>
      <c r="J46" s="40">
        <f t="shared" si="26"/>
        <v>0</v>
      </c>
      <c r="K46" s="40">
        <f t="shared" si="26"/>
        <v>6010</v>
      </c>
      <c r="L46" s="41">
        <f t="shared" si="26"/>
        <v>8855</v>
      </c>
      <c r="M46" s="47"/>
    </row>
    <row r="47" spans="1:13" s="18" customFormat="1" ht="41.25" customHeight="1" thickBot="1" x14ac:dyDescent="0.3">
      <c r="A47" s="32">
        <v>5115</v>
      </c>
      <c r="B47" s="33" t="s">
        <v>63</v>
      </c>
      <c r="C47" s="13">
        <v>8850</v>
      </c>
      <c r="D47" s="13">
        <v>1150</v>
      </c>
      <c r="E47" s="13"/>
      <c r="F47" s="13"/>
      <c r="G47" s="56">
        <f t="shared" ref="G47" si="27">SUM(C47:F47)</f>
        <v>10000</v>
      </c>
      <c r="H47" s="12"/>
      <c r="I47" s="12"/>
      <c r="J47" s="12"/>
      <c r="K47" s="56">
        <f>SUM(H47:J47)</f>
        <v>0</v>
      </c>
      <c r="L47" s="34">
        <f t="shared" ref="L47" si="28">SUM(K47,G47)</f>
        <v>10000</v>
      </c>
      <c r="M47" s="46"/>
    </row>
    <row r="48" spans="1:13" s="18" customFormat="1" ht="36" customHeight="1" thickBot="1" x14ac:dyDescent="0.3">
      <c r="A48" s="57" t="s">
        <v>67</v>
      </c>
      <c r="B48" s="58"/>
      <c r="C48" s="36">
        <f t="shared" ref="C48:L48" si="29">SUM(C46:C47)</f>
        <v>8850</v>
      </c>
      <c r="D48" s="36">
        <f t="shared" si="29"/>
        <v>1150</v>
      </c>
      <c r="E48" s="36">
        <f t="shared" si="29"/>
        <v>2845</v>
      </c>
      <c r="F48" s="36">
        <f t="shared" si="29"/>
        <v>0</v>
      </c>
      <c r="G48" s="36">
        <f t="shared" si="29"/>
        <v>12845</v>
      </c>
      <c r="H48" s="36">
        <f t="shared" si="29"/>
        <v>6010</v>
      </c>
      <c r="I48" s="36">
        <f t="shared" si="29"/>
        <v>0</v>
      </c>
      <c r="J48" s="36">
        <f t="shared" si="29"/>
        <v>0</v>
      </c>
      <c r="K48" s="36">
        <f t="shared" si="29"/>
        <v>6010</v>
      </c>
      <c r="L48" s="36">
        <f t="shared" si="29"/>
        <v>18855</v>
      </c>
      <c r="M48" s="46"/>
    </row>
    <row r="49" spans="1:13" s="54" customFormat="1" ht="51.75" customHeight="1" thickBot="1" x14ac:dyDescent="0.3">
      <c r="A49" s="57" t="s">
        <v>68</v>
      </c>
      <c r="B49" s="58"/>
      <c r="C49" s="51"/>
      <c r="D49" s="51"/>
      <c r="E49" s="51"/>
      <c r="F49" s="51"/>
      <c r="G49" s="51"/>
      <c r="H49" s="51"/>
      <c r="I49" s="51"/>
      <c r="J49" s="51"/>
      <c r="K49" s="51"/>
      <c r="L49" s="52">
        <f>SUM(L40,L48)</f>
        <v>59544</v>
      </c>
      <c r="M49" s="53"/>
    </row>
  </sheetData>
  <mergeCells count="9">
    <mergeCell ref="A49:B49"/>
    <mergeCell ref="A1:L1"/>
    <mergeCell ref="A2:L2"/>
    <mergeCell ref="A3:L3"/>
    <mergeCell ref="A40:B40"/>
    <mergeCell ref="A5:A6"/>
    <mergeCell ref="A9:C9"/>
    <mergeCell ref="A41:B41"/>
    <mergeCell ref="A48:B48"/>
  </mergeCells>
  <printOptions horizontalCentered="1"/>
  <pageMargins left="0" right="0" top="0.55118110236220474" bottom="0" header="0.31496062992125984" footer="0.31496062992125984"/>
  <pageSetup paperSize="9" scale="60" orientation="landscape" r:id="rId1"/>
  <headerFooter>
    <oddHeader>&amp;R7. számú melléklet &amp;P. oldal az előterjesztéshez</oddHeader>
  </headerFooter>
  <rowBreaks count="1" manualBreakCount="1">
    <brk id="3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PH MARADVÁNY</vt:lpstr>
      <vt:lpstr>'PH MARADVÁNY'!Nyomtatási_cím</vt:lpstr>
      <vt:lpstr>'PH MARADVÁNY'!Nyomtatási_terület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2024-04-18T08:05:11Z</dcterms:modified>
</cp:coreProperties>
</file>