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Előterjesztés\"/>
    </mc:Choice>
  </mc:AlternateContent>
  <bookViews>
    <workbookView xWindow="0" yWindow="2340" windowWidth="9435" windowHeight="7200" tabRatio="601" firstSheet="4" activeTab="4"/>
  </bookViews>
  <sheets>
    <sheet name="0000000" sheetId="4" state="veryHidden" r:id="rId1"/>
    <sheet name="1000000" sheetId="5" state="veryHidden" r:id="rId2"/>
    <sheet name="2000000" sheetId="6" state="veryHidden" r:id="rId3"/>
    <sheet name="3000000" sheetId="7" state="veryHidden" r:id="rId4"/>
    <sheet name="áthúzódó " sheetId="9" r:id="rId5"/>
  </sheets>
  <definedNames>
    <definedName name="_xlnm.Print_Titles" localSheetId="4">'áthúzódó '!$6:$15</definedName>
    <definedName name="_xlnm.Print_Area" localSheetId="4">'áthúzódó '!$A$1:$L$35</definedName>
  </definedNames>
  <calcPr calcId="162913" fullPrecision="0"/>
</workbook>
</file>

<file path=xl/calcChain.xml><?xml version="1.0" encoding="utf-8"?>
<calcChain xmlns="http://schemas.openxmlformats.org/spreadsheetml/2006/main">
  <c r="G16" i="9" l="1"/>
  <c r="I16" i="9" s="1"/>
  <c r="F20" i="9" l="1"/>
  <c r="F26" i="9"/>
  <c r="F18" i="9"/>
  <c r="F28" i="9"/>
  <c r="F30" i="9"/>
  <c r="F24" i="9" l="1"/>
  <c r="F22" i="9"/>
  <c r="D34" i="9" l="1"/>
  <c r="E34" i="9"/>
  <c r="F34" i="9"/>
  <c r="H34" i="9"/>
  <c r="C34" i="9"/>
  <c r="G32" i="9" l="1"/>
  <c r="I32" i="9" s="1"/>
  <c r="L32" i="9" s="1"/>
  <c r="G30" i="9"/>
  <c r="I30" i="9" s="1"/>
  <c r="L30" i="9" s="1"/>
  <c r="G28" i="9"/>
  <c r="I28" i="9" s="1"/>
  <c r="L28" i="9" s="1"/>
  <c r="G26" i="9"/>
  <c r="I26" i="9" s="1"/>
  <c r="L26" i="9" s="1"/>
  <c r="G24" i="9"/>
  <c r="I24" i="9" s="1"/>
  <c r="L24" i="9" s="1"/>
  <c r="G22" i="9"/>
  <c r="I22" i="9" s="1"/>
  <c r="L22" i="9" s="1"/>
  <c r="G20" i="9"/>
  <c r="I20" i="9" s="1"/>
  <c r="L20" i="9" s="1"/>
  <c r="G18" i="9"/>
  <c r="I18" i="9" s="1"/>
  <c r="L18" i="9" s="1"/>
  <c r="G34" i="9" l="1"/>
  <c r="J34" i="9" l="1"/>
  <c r="K34" i="9"/>
  <c r="I34" i="9"/>
  <c r="L34" i="9" l="1"/>
  <c r="L16" i="9"/>
</calcChain>
</file>

<file path=xl/sharedStrings.xml><?xml version="1.0" encoding="utf-8"?>
<sst xmlns="http://schemas.openxmlformats.org/spreadsheetml/2006/main" count="40" uniqueCount="40">
  <si>
    <t>Címrend</t>
  </si>
  <si>
    <t>Száma</t>
  </si>
  <si>
    <t>Bischitz Johanna Integrált Humán Szolgáltató Központ</t>
  </si>
  <si>
    <t xml:space="preserve">Áthúzódó kötelezettségek mindösszesen </t>
  </si>
  <si>
    <t>Személyi 
juttatások</t>
  </si>
  <si>
    <t>Munkaadókat
terhelő
járulékok és 
szociális hozzájárulási
 adó</t>
  </si>
  <si>
    <t>Dologi 
kiadások</t>
  </si>
  <si>
    <t>Személyi juttatások, 
járulékok és 
dologi kiadások 
összesen 
(3+4+5)</t>
  </si>
  <si>
    <t>Ellátottak 
pénzbeli 
juttatása</t>
  </si>
  <si>
    <t>Működési 
kiadások 
összesen 
(6+7)</t>
  </si>
  <si>
    <t>Beruházási
kiadások</t>
  </si>
  <si>
    <t>Felújítási
kiadások</t>
  </si>
  <si>
    <t>2101-21</t>
  </si>
  <si>
    <t>2101-22</t>
  </si>
  <si>
    <t>2101-25</t>
  </si>
  <si>
    <t>2101-27</t>
  </si>
  <si>
    <t>2101-23</t>
  </si>
  <si>
    <t>2101-26</t>
  </si>
  <si>
    <t>Erzsébetváros Rendészeti Igazgatósága</t>
  </si>
  <si>
    <t>2101-24</t>
  </si>
  <si>
    <t>5/a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</si>
  <si>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</si>
  <si>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</si>
  <si>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</si>
  <si>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</si>
  <si>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</si>
  <si>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</si>
  <si>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</si>
  <si>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Költségvetési 
kiadások 
összesen 
(8+9+10)</t>
  </si>
  <si>
    <t>Megnevezés</t>
  </si>
  <si>
    <t>Budapest Főváros VII. Kerület Erzsébetváros Önkormányzata intézményei</t>
  </si>
  <si>
    <t>Dologi 
kiadásból
vásárolt élelmezés
K332
+
Bölcsődei
 étkeztetés
K312
(áfával)</t>
  </si>
  <si>
    <t>K1.</t>
  </si>
  <si>
    <t>K2.</t>
  </si>
  <si>
    <t>K3.</t>
  </si>
  <si>
    <t>K4.</t>
  </si>
  <si>
    <t>K6.</t>
  </si>
  <si>
    <t>K7.</t>
  </si>
  <si>
    <t xml:space="preserve"> Ft</t>
  </si>
  <si>
    <t>2023. évi kötelezettségvállalással terhelt maradványainak kimutatása kiemelt előirányzatonként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</si>
</sst>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"/>
    <numFmt numFmtId="165" formatCode="&quot;$&quot;#,##0.0000_);\(&quot;$&quot;#,##0.0000\)"/>
  </numFmts>
  <fonts count="18">
    <font>
      <sz val="10"/>
      <name val="MS Sans Serif"/>
      <charset val="238"/>
    </font>
    <font>
      <b/>
      <sz val="10"/>
      <name val="H-Times New Roman"/>
      <family val="1"/>
      <charset val="238"/>
    </font>
    <font>
      <b/>
      <sz val="12"/>
      <name val="H-Times New Roman"/>
      <family val="1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1">
      <alignment wrapText="1"/>
    </xf>
    <xf numFmtId="0" fontId="3" fillId="0" borderId="0" applyNumberFormat="0" applyFill="0" applyBorder="0" applyAlignment="0" applyProtection="0"/>
    <xf numFmtId="164" fontId="2" fillId="0" borderId="2" applyBorder="0" applyAlignment="0">
      <alignment horizontal="center" wrapText="1"/>
    </xf>
    <xf numFmtId="0" fontId="5" fillId="0" borderId="3" applyNumberFormat="0" applyAlignment="0" applyProtection="0">
      <alignment horizontal="left" vertical="center"/>
    </xf>
    <xf numFmtId="0" fontId="5" fillId="0" borderId="4">
      <alignment horizontal="left" vertical="center"/>
    </xf>
    <xf numFmtId="37" fontId="6" fillId="0" borderId="0"/>
    <xf numFmtId="165" fontId="4" fillId="0" borderId="0"/>
    <xf numFmtId="0" fontId="4" fillId="0" borderId="0"/>
  </cellStyleXfs>
  <cellXfs count="105">
    <xf numFmtId="0" fontId="0" fillId="0" borderId="0" xfId="0"/>
    <xf numFmtId="3" fontId="10" fillId="0" borderId="21" xfId="0" applyNumberFormat="1" applyFont="1" applyFill="1" applyBorder="1" applyAlignment="1">
      <alignment horizontal="right"/>
    </xf>
    <xf numFmtId="3" fontId="9" fillId="0" borderId="34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>
      <alignment horizontal="right"/>
    </xf>
    <xf numFmtId="3" fontId="9" fillId="0" borderId="14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3" fontId="9" fillId="0" borderId="31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10" fillId="0" borderId="38" xfId="0" applyNumberFormat="1" applyFont="1" applyFill="1" applyBorder="1" applyAlignment="1">
      <alignment horizontal="right"/>
    </xf>
    <xf numFmtId="3" fontId="10" fillId="0" borderId="31" xfId="0" applyNumberFormat="1" applyFont="1" applyFill="1" applyBorder="1" applyAlignment="1">
      <alignment horizontal="right"/>
    </xf>
    <xf numFmtId="3" fontId="10" fillId="0" borderId="16" xfId="0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horizontal="right"/>
    </xf>
    <xf numFmtId="3" fontId="10" fillId="0" borderId="18" xfId="0" applyNumberFormat="1" applyFont="1" applyFill="1" applyBorder="1" applyAlignment="1">
      <alignment horizontal="right"/>
    </xf>
    <xf numFmtId="3" fontId="10" fillId="0" borderId="32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10" fillId="0" borderId="20" xfId="0" applyNumberFormat="1" applyFont="1" applyFill="1" applyBorder="1" applyAlignment="1">
      <alignment horizontal="right"/>
    </xf>
    <xf numFmtId="3" fontId="10" fillId="0" borderId="39" xfId="0" applyNumberFormat="1" applyFont="1" applyFill="1" applyBorder="1" applyAlignment="1">
      <alignment horizontal="right"/>
    </xf>
    <xf numFmtId="3" fontId="9" fillId="0" borderId="36" xfId="0" applyNumberFormat="1" applyFont="1" applyFill="1" applyBorder="1" applyAlignment="1">
      <alignment horizontal="right"/>
    </xf>
    <xf numFmtId="3" fontId="9" fillId="0" borderId="41" xfId="0" applyNumberFormat="1" applyFont="1" applyFill="1" applyBorder="1" applyAlignment="1">
      <alignment horizontal="left"/>
    </xf>
    <xf numFmtId="3" fontId="9" fillId="0" borderId="41" xfId="0" applyNumberFormat="1" applyFont="1" applyFill="1" applyBorder="1" applyAlignment="1">
      <alignment horizontal="right"/>
    </xf>
    <xf numFmtId="3" fontId="9" fillId="0" borderId="42" xfId="0" applyNumberFormat="1" applyFont="1" applyFill="1" applyBorder="1" applyAlignment="1">
      <alignment horizontal="right"/>
    </xf>
    <xf numFmtId="3" fontId="9" fillId="0" borderId="43" xfId="0" applyNumberFormat="1" applyFont="1" applyFill="1" applyBorder="1" applyAlignment="1">
      <alignment horizontal="right"/>
    </xf>
    <xf numFmtId="3" fontId="11" fillId="0" borderId="44" xfId="0" applyNumberFormat="1" applyFont="1" applyFill="1" applyBorder="1" applyAlignment="1">
      <alignment horizontal="right"/>
    </xf>
    <xf numFmtId="3" fontId="11" fillId="0" borderId="41" xfId="0" applyNumberFormat="1" applyFont="1" applyFill="1" applyBorder="1" applyAlignment="1">
      <alignment horizontal="right"/>
    </xf>
    <xf numFmtId="3" fontId="10" fillId="0" borderId="17" xfId="0" applyNumberFormat="1" applyFont="1" applyFill="1" applyBorder="1" applyAlignment="1">
      <alignment horizontal="right"/>
    </xf>
    <xf numFmtId="3" fontId="10" fillId="0" borderId="8" xfId="0" applyNumberFormat="1" applyFont="1" applyFill="1" applyBorder="1"/>
    <xf numFmtId="3" fontId="10" fillId="0" borderId="1" xfId="0" applyNumberFormat="1" applyFont="1" applyFill="1" applyBorder="1" applyAlignment="1">
      <alignment wrapText="1"/>
    </xf>
    <xf numFmtId="3" fontId="9" fillId="0" borderId="17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36" xfId="0" applyNumberFormat="1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Continuous"/>
    </xf>
    <xf numFmtId="3" fontId="10" fillId="0" borderId="21" xfId="0" quotePrefix="1" applyNumberFormat="1" applyFont="1" applyFill="1" applyBorder="1" applyAlignment="1">
      <alignment horizontal="left" wrapText="1" indent="2"/>
    </xf>
    <xf numFmtId="3" fontId="13" fillId="0" borderId="17" xfId="0" applyNumberFormat="1" applyFont="1" applyFill="1" applyBorder="1"/>
    <xf numFmtId="3" fontId="13" fillId="0" borderId="21" xfId="0" applyNumberFormat="1" applyFont="1" applyFill="1" applyBorder="1"/>
    <xf numFmtId="3" fontId="9" fillId="0" borderId="15" xfId="0" applyNumberFormat="1" applyFont="1" applyFill="1" applyBorder="1" applyAlignment="1">
      <alignment horizontal="centerContinuous"/>
    </xf>
    <xf numFmtId="3" fontId="9" fillId="0" borderId="21" xfId="0" applyNumberFormat="1" applyFont="1" applyFill="1" applyBorder="1" applyAlignment="1">
      <alignment wrapText="1"/>
    </xf>
    <xf numFmtId="3" fontId="9" fillId="0" borderId="21" xfId="0" quotePrefix="1" applyNumberFormat="1" applyFont="1" applyFill="1" applyBorder="1" applyAlignment="1">
      <alignment horizontal="left" wrapText="1"/>
    </xf>
    <xf numFmtId="3" fontId="10" fillId="0" borderId="9" xfId="0" quotePrefix="1" applyNumberFormat="1" applyFont="1" applyFill="1" applyBorder="1" applyAlignment="1">
      <alignment horizontal="left" wrapText="1" indent="2"/>
    </xf>
    <xf numFmtId="3" fontId="13" fillId="0" borderId="30" xfId="0" applyNumberFormat="1" applyFont="1" applyFill="1" applyBorder="1"/>
    <xf numFmtId="3" fontId="9" fillId="0" borderId="8" xfId="0" quotePrefix="1" applyNumberFormat="1" applyFont="1" applyFill="1" applyBorder="1" applyAlignment="1">
      <alignment horizontal="centerContinuous"/>
    </xf>
    <xf numFmtId="3" fontId="10" fillId="0" borderId="1" xfId="0" quotePrefix="1" applyNumberFormat="1" applyFont="1" applyFill="1" applyBorder="1" applyAlignment="1">
      <alignment horizontal="left" wrapText="1" indent="2"/>
    </xf>
    <xf numFmtId="3" fontId="13" fillId="0" borderId="0" xfId="0" applyNumberFormat="1" applyFont="1" applyFill="1" applyBorder="1"/>
    <xf numFmtId="3" fontId="9" fillId="0" borderId="40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/>
    </xf>
    <xf numFmtId="3" fontId="15" fillId="0" borderId="18" xfId="0" applyNumberFormat="1" applyFont="1" applyFill="1" applyBorder="1" applyAlignment="1">
      <alignment horizontal="right"/>
    </xf>
    <xf numFmtId="3" fontId="15" fillId="0" borderId="21" xfId="0" applyNumberFormat="1" applyFont="1" applyFill="1" applyBorder="1" applyAlignment="1">
      <alignment horizontal="right" vertical="center"/>
    </xf>
    <xf numFmtId="49" fontId="9" fillId="0" borderId="19" xfId="0" quotePrefix="1" applyNumberFormat="1" applyFont="1" applyFill="1" applyBorder="1" applyAlignment="1">
      <alignment horizontal="centerContinuous"/>
    </xf>
    <xf numFmtId="3" fontId="15" fillId="0" borderId="9" xfId="0" applyNumberFormat="1" applyFont="1" applyFill="1" applyBorder="1" applyAlignment="1">
      <alignment horizontal="right"/>
    </xf>
    <xf numFmtId="3" fontId="15" fillId="0" borderId="16" xfId="0" applyNumberFormat="1" applyFont="1" applyFill="1" applyBorder="1" applyAlignment="1">
      <alignment horizontal="right"/>
    </xf>
    <xf numFmtId="3" fontId="9" fillId="0" borderId="9" xfId="0" applyNumberFormat="1" applyFont="1" applyFill="1" applyBorder="1" applyAlignment="1">
      <alignment horizontal="right"/>
    </xf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/>
    <xf numFmtId="3" fontId="7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3" fontId="10" fillId="0" borderId="15" xfId="0" applyNumberFormat="1" applyFont="1" applyFill="1" applyBorder="1"/>
    <xf numFmtId="3" fontId="10" fillId="0" borderId="9" xfId="0" applyNumberFormat="1" applyFont="1" applyFill="1" applyBorder="1" applyAlignment="1">
      <alignment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Continuous"/>
    </xf>
    <xf numFmtId="3" fontId="10" fillId="0" borderId="11" xfId="0" applyNumberFormat="1" applyFont="1" applyFill="1" applyBorder="1" applyAlignment="1">
      <alignment horizontal="centerContinuous" wrapText="1"/>
    </xf>
    <xf numFmtId="3" fontId="10" fillId="0" borderId="12" xfId="0" applyNumberFormat="1" applyFont="1" applyFill="1" applyBorder="1" applyAlignment="1">
      <alignment horizontal="centerContinuous"/>
    </xf>
    <xf numFmtId="3" fontId="10" fillId="0" borderId="12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"/>
    </xf>
    <xf numFmtId="3" fontId="10" fillId="0" borderId="33" xfId="0" applyNumberFormat="1" applyFont="1" applyFill="1" applyBorder="1" applyAlignment="1">
      <alignment horizontal="centerContinuous"/>
    </xf>
    <xf numFmtId="3" fontId="10" fillId="0" borderId="13" xfId="0" applyNumberFormat="1" applyFont="1" applyFill="1" applyBorder="1" applyAlignment="1">
      <alignment horizontal="center"/>
    </xf>
    <xf numFmtId="3" fontId="10" fillId="0" borderId="11" xfId="0" applyNumberFormat="1" applyFont="1" applyFill="1" applyBorder="1" applyAlignment="1">
      <alignment horizontal="center"/>
    </xf>
    <xf numFmtId="3" fontId="10" fillId="0" borderId="35" xfId="0" applyNumberFormat="1" applyFont="1" applyFill="1" applyBorder="1" applyAlignment="1">
      <alignment horizontal="center"/>
    </xf>
    <xf numFmtId="3" fontId="10" fillId="0" borderId="37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Continuous"/>
    </xf>
    <xf numFmtId="3" fontId="9" fillId="0" borderId="6" xfId="0" applyNumberFormat="1" applyFont="1" applyFill="1" applyBorder="1" applyAlignment="1">
      <alignment wrapText="1"/>
    </xf>
    <xf numFmtId="3" fontId="16" fillId="0" borderId="15" xfId="0" applyNumberFormat="1" applyFont="1" applyFill="1" applyBorder="1" applyAlignment="1">
      <alignment horizontal="centerContinuous"/>
    </xf>
    <xf numFmtId="3" fontId="17" fillId="0" borderId="0" xfId="0" applyNumberFormat="1" applyFont="1" applyFill="1" applyBorder="1"/>
    <xf numFmtId="3" fontId="15" fillId="0" borderId="6" xfId="0" quotePrefix="1" applyNumberFormat="1" applyFont="1" applyFill="1" applyBorder="1" applyAlignment="1">
      <alignment wrapText="1"/>
    </xf>
    <xf numFmtId="3" fontId="16" fillId="0" borderId="14" xfId="0" applyNumberFormat="1" applyFont="1" applyFill="1" applyBorder="1" applyAlignment="1">
      <alignment horizontal="right" vertical="center"/>
    </xf>
    <xf numFmtId="3" fontId="9" fillId="0" borderId="9" xfId="0" applyNumberFormat="1" applyFont="1" applyFill="1" applyBorder="1" applyAlignment="1">
      <alignment wrapText="1"/>
    </xf>
    <xf numFmtId="3" fontId="7" fillId="0" borderId="0" xfId="0" applyNumberFormat="1" applyFont="1" applyFill="1"/>
    <xf numFmtId="3" fontId="7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vertical="center" wrapText="1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3" fontId="10" fillId="0" borderId="5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left" vertical="center" wrapText="1"/>
    </xf>
    <xf numFmtId="3" fontId="14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108" zoomScaleNormal="105" zoomScaleSheetLayoutView="7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="90" zoomScaleNormal="100" zoomScaleSheetLayoutView="90" workbookViewId="0">
      <selection activeCell="G23" sqref="G23"/>
    </sheetView>
  </sheetViews>
  <sheetFormatPr defaultColWidth="9.140625" defaultRowHeight="12.75"/>
  <cols>
    <col min="1" max="1" width="11.140625" style="80" customWidth="1"/>
    <col min="2" max="2" width="61.5703125" style="80" customWidth="1"/>
    <col min="3" max="12" width="15.7109375" style="80" customWidth="1"/>
    <col min="13" max="13" width="12.42578125" style="53" customWidth="1"/>
    <col min="14" max="14" width="10.42578125" style="53" bestFit="1" customWidth="1"/>
    <col min="15" max="16384" width="9.140625" style="53"/>
  </cols>
  <sheetData>
    <row r="1" spans="1:12" s="52" customFormat="1" ht="1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</row>
    <row r="2" spans="1:12" s="52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1"/>
    </row>
    <row r="3" spans="1:12" ht="20.25">
      <c r="A3" s="92" t="s">
        <v>30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2" s="54" customFormat="1" ht="20.25">
      <c r="A4" s="92" t="s">
        <v>39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s="54" customFormat="1" ht="15.7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</row>
    <row r="6" spans="1:12" ht="16.5" thickBot="1">
      <c r="A6" s="54"/>
      <c r="B6" s="55"/>
      <c r="C6" s="54"/>
      <c r="D6" s="54"/>
      <c r="E6" s="54"/>
      <c r="F6" s="54"/>
      <c r="G6" s="54"/>
      <c r="H6" s="54"/>
      <c r="I6" s="54"/>
      <c r="J6" s="54"/>
      <c r="K6" s="54"/>
      <c r="L6" s="56" t="s">
        <v>38</v>
      </c>
    </row>
    <row r="7" spans="1:12" ht="24.75" customHeight="1">
      <c r="A7" s="94" t="s">
        <v>0</v>
      </c>
      <c r="B7" s="95"/>
      <c r="C7" s="85" t="s">
        <v>4</v>
      </c>
      <c r="D7" s="85" t="s">
        <v>5</v>
      </c>
      <c r="E7" s="85" t="s">
        <v>6</v>
      </c>
      <c r="F7" s="85" t="s">
        <v>31</v>
      </c>
      <c r="G7" s="102" t="s">
        <v>7</v>
      </c>
      <c r="H7" s="85" t="s">
        <v>8</v>
      </c>
      <c r="I7" s="102" t="s">
        <v>9</v>
      </c>
      <c r="J7" s="85" t="s">
        <v>10</v>
      </c>
      <c r="K7" s="85" t="s">
        <v>11</v>
      </c>
      <c r="L7" s="88" t="s">
        <v>28</v>
      </c>
    </row>
    <row r="8" spans="1:12" ht="24.75" customHeight="1">
      <c r="A8" s="96"/>
      <c r="B8" s="97"/>
      <c r="C8" s="86"/>
      <c r="D8" s="86"/>
      <c r="E8" s="86"/>
      <c r="F8" s="86"/>
      <c r="G8" s="103"/>
      <c r="H8" s="86"/>
      <c r="I8" s="103"/>
      <c r="J8" s="86"/>
      <c r="K8" s="86"/>
      <c r="L8" s="89"/>
    </row>
    <row r="9" spans="1:12" ht="24.75" customHeight="1">
      <c r="A9" s="98" t="s">
        <v>1</v>
      </c>
      <c r="B9" s="100" t="s">
        <v>29</v>
      </c>
      <c r="C9" s="86"/>
      <c r="D9" s="86"/>
      <c r="E9" s="86"/>
      <c r="F9" s="86"/>
      <c r="G9" s="103"/>
      <c r="H9" s="86"/>
      <c r="I9" s="103"/>
      <c r="J9" s="86"/>
      <c r="K9" s="86"/>
      <c r="L9" s="89"/>
    </row>
    <row r="10" spans="1:12" ht="24.75" customHeight="1">
      <c r="A10" s="99"/>
      <c r="B10" s="101"/>
      <c r="C10" s="86"/>
      <c r="D10" s="86"/>
      <c r="E10" s="86"/>
      <c r="F10" s="86"/>
      <c r="G10" s="103"/>
      <c r="H10" s="86"/>
      <c r="I10" s="103"/>
      <c r="J10" s="86"/>
      <c r="K10" s="86"/>
      <c r="L10" s="89"/>
    </row>
    <row r="11" spans="1:12" ht="24.75" customHeight="1">
      <c r="A11" s="99"/>
      <c r="B11" s="101"/>
      <c r="C11" s="86"/>
      <c r="D11" s="86"/>
      <c r="E11" s="86"/>
      <c r="F11" s="86"/>
      <c r="G11" s="103"/>
      <c r="H11" s="86"/>
      <c r="I11" s="103"/>
      <c r="J11" s="86"/>
      <c r="K11" s="86"/>
      <c r="L11" s="89"/>
    </row>
    <row r="12" spans="1:12" ht="24.75" customHeight="1">
      <c r="A12" s="99"/>
      <c r="B12" s="101"/>
      <c r="C12" s="86"/>
      <c r="D12" s="86"/>
      <c r="E12" s="86"/>
      <c r="F12" s="86"/>
      <c r="G12" s="103"/>
      <c r="H12" s="86"/>
      <c r="I12" s="103"/>
      <c r="J12" s="86"/>
      <c r="K12" s="86"/>
      <c r="L12" s="89"/>
    </row>
    <row r="13" spans="1:12" ht="24.75" customHeight="1">
      <c r="A13" s="57"/>
      <c r="B13" s="58"/>
      <c r="C13" s="87"/>
      <c r="D13" s="87"/>
      <c r="E13" s="87"/>
      <c r="F13" s="87"/>
      <c r="G13" s="104"/>
      <c r="H13" s="87"/>
      <c r="I13" s="104"/>
      <c r="J13" s="87"/>
      <c r="K13" s="87"/>
      <c r="L13" s="90"/>
    </row>
    <row r="14" spans="1:12" ht="15.75" customHeight="1">
      <c r="A14" s="25"/>
      <c r="B14" s="26"/>
      <c r="C14" s="59" t="s">
        <v>32</v>
      </c>
      <c r="D14" s="59" t="s">
        <v>33</v>
      </c>
      <c r="E14" s="59" t="s">
        <v>34</v>
      </c>
      <c r="F14" s="60"/>
      <c r="G14" s="27"/>
      <c r="H14" s="60" t="s">
        <v>35</v>
      </c>
      <c r="I14" s="28"/>
      <c r="J14" s="61" t="s">
        <v>36</v>
      </c>
      <c r="K14" s="62" t="s">
        <v>37</v>
      </c>
      <c r="L14" s="29"/>
    </row>
    <row r="15" spans="1:12" ht="16.5" thickBot="1">
      <c r="A15" s="63">
        <v>1</v>
      </c>
      <c r="B15" s="64">
        <v>2</v>
      </c>
      <c r="C15" s="65">
        <v>3</v>
      </c>
      <c r="D15" s="65">
        <v>4</v>
      </c>
      <c r="E15" s="66">
        <v>5</v>
      </c>
      <c r="F15" s="67" t="s">
        <v>20</v>
      </c>
      <c r="G15" s="68">
        <v>6</v>
      </c>
      <c r="H15" s="69">
        <v>7</v>
      </c>
      <c r="I15" s="70">
        <v>8</v>
      </c>
      <c r="J15" s="70">
        <v>9</v>
      </c>
      <c r="K15" s="71">
        <v>10</v>
      </c>
      <c r="L15" s="72">
        <v>11</v>
      </c>
    </row>
    <row r="16" spans="1:12" s="41" customFormat="1" ht="21.95" customHeight="1" thickTop="1">
      <c r="A16" s="73">
        <v>1101</v>
      </c>
      <c r="B16" s="74" t="s">
        <v>2</v>
      </c>
      <c r="C16" s="11">
        <v>0</v>
      </c>
      <c r="D16" s="11">
        <v>0</v>
      </c>
      <c r="E16" s="11">
        <v>63914926</v>
      </c>
      <c r="F16" s="11">
        <v>0</v>
      </c>
      <c r="G16" s="1">
        <f t="shared" ref="G16:G18" si="0">SUM(C16:E16)</f>
        <v>63914926</v>
      </c>
      <c r="H16" s="1"/>
      <c r="I16" s="1">
        <f t="shared" ref="I16:I18" si="1">SUM(G16:H16)</f>
        <v>63914926</v>
      </c>
      <c r="J16" s="1">
        <v>3132430</v>
      </c>
      <c r="K16" s="8">
        <v>7227452</v>
      </c>
      <c r="L16" s="2">
        <f>SUM(I16:K16)</f>
        <v>74274808</v>
      </c>
    </row>
    <row r="17" spans="1:13" s="76" customFormat="1" ht="21.95" customHeight="1">
      <c r="A17" s="75"/>
      <c r="B17" s="77"/>
      <c r="C17" s="47"/>
      <c r="D17" s="48"/>
      <c r="E17" s="45"/>
      <c r="F17" s="45"/>
      <c r="G17" s="43"/>
      <c r="H17" s="43"/>
      <c r="I17" s="45"/>
      <c r="J17" s="43"/>
      <c r="K17" s="44"/>
      <c r="L17" s="78"/>
    </row>
    <row r="18" spans="1:13" s="33" customFormat="1" ht="21.95" customHeight="1">
      <c r="A18" s="34" t="s">
        <v>12</v>
      </c>
      <c r="B18" s="79" t="s">
        <v>21</v>
      </c>
      <c r="C18" s="49"/>
      <c r="D18" s="49"/>
      <c r="E18" s="1">
        <v>10662045</v>
      </c>
      <c r="F18" s="1">
        <f>3305096+2640011</f>
        <v>5945107</v>
      </c>
      <c r="G18" s="1">
        <f t="shared" si="0"/>
        <v>10662045</v>
      </c>
      <c r="H18" s="5"/>
      <c r="I18" s="1">
        <f t="shared" si="1"/>
        <v>10662045</v>
      </c>
      <c r="J18" s="1"/>
      <c r="K18" s="3"/>
      <c r="L18" s="4">
        <f t="shared" ref="L18:L32" si="2">SUM(I18:K18)</f>
        <v>10662045</v>
      </c>
      <c r="M18" s="32"/>
    </row>
    <row r="19" spans="1:13" s="33" customFormat="1" ht="21.95" customHeight="1">
      <c r="A19" s="30"/>
      <c r="B19" s="31"/>
      <c r="C19" s="5"/>
      <c r="D19" s="1"/>
      <c r="E19" s="1"/>
      <c r="F19" s="1"/>
      <c r="G19" s="1"/>
      <c r="H19" s="5"/>
      <c r="I19" s="1"/>
      <c r="J19" s="1"/>
      <c r="K19" s="6"/>
      <c r="L19" s="7"/>
      <c r="M19" s="32"/>
    </row>
    <row r="20" spans="1:13" s="33" customFormat="1" ht="21.95" customHeight="1">
      <c r="A20" s="34" t="s">
        <v>13</v>
      </c>
      <c r="B20" s="35" t="s">
        <v>22</v>
      </c>
      <c r="C20" s="5"/>
      <c r="D20" s="5"/>
      <c r="E20" s="1">
        <v>7700664</v>
      </c>
      <c r="F20" s="1">
        <f>2304929+1761451</f>
        <v>4066380</v>
      </c>
      <c r="G20" s="1">
        <f t="shared" ref="G20" si="3">SUM(C20:E20)</f>
        <v>7700664</v>
      </c>
      <c r="H20" s="1"/>
      <c r="I20" s="1">
        <f t="shared" ref="I20" si="4">SUM(G20:H20)</f>
        <v>7700664</v>
      </c>
      <c r="J20" s="1"/>
      <c r="K20" s="6"/>
      <c r="L20" s="7">
        <f>SUM(I20:K20)</f>
        <v>7700664</v>
      </c>
      <c r="M20" s="32"/>
    </row>
    <row r="21" spans="1:13" s="33" customFormat="1" ht="21.95" customHeight="1">
      <c r="A21" s="30"/>
      <c r="B21" s="31"/>
      <c r="C21" s="1"/>
      <c r="D21" s="1"/>
      <c r="E21" s="1"/>
      <c r="F21" s="1"/>
      <c r="G21" s="1"/>
      <c r="H21" s="1"/>
      <c r="I21" s="1"/>
      <c r="J21" s="1"/>
      <c r="K21" s="9"/>
      <c r="L21" s="7"/>
      <c r="M21" s="32"/>
    </row>
    <row r="22" spans="1:13" s="33" customFormat="1" ht="21.95" customHeight="1">
      <c r="A22" s="34" t="s">
        <v>16</v>
      </c>
      <c r="B22" s="36" t="s">
        <v>23</v>
      </c>
      <c r="C22" s="5"/>
      <c r="D22" s="5"/>
      <c r="E22" s="10">
        <v>4362592</v>
      </c>
      <c r="F22" s="10">
        <f>2123619+1675656</f>
        <v>3799275</v>
      </c>
      <c r="G22" s="10">
        <f t="shared" ref="G22:G28" si="5">SUM(C22:E22)</f>
        <v>4362592</v>
      </c>
      <c r="H22" s="11"/>
      <c r="I22" s="11">
        <f t="shared" ref="I22:I28" si="6">SUM(G22:H22)</f>
        <v>4362592</v>
      </c>
      <c r="J22" s="11"/>
      <c r="K22" s="6"/>
      <c r="L22" s="7">
        <f t="shared" si="2"/>
        <v>4362592</v>
      </c>
      <c r="M22" s="32"/>
    </row>
    <row r="23" spans="1:13" s="33" customFormat="1" ht="21.95" customHeight="1">
      <c r="A23" s="34"/>
      <c r="B23" s="31"/>
      <c r="C23" s="10"/>
      <c r="D23" s="10"/>
      <c r="E23" s="10"/>
      <c r="F23" s="10"/>
      <c r="G23" s="10"/>
      <c r="H23" s="11"/>
      <c r="I23" s="11"/>
      <c r="J23" s="11"/>
      <c r="K23" s="12"/>
      <c r="L23" s="4"/>
      <c r="M23" s="32"/>
    </row>
    <row r="24" spans="1:13" s="33" customFormat="1" ht="21.95" customHeight="1">
      <c r="A24" s="34" t="s">
        <v>19</v>
      </c>
      <c r="B24" s="36" t="s">
        <v>24</v>
      </c>
      <c r="C24" s="1"/>
      <c r="D24" s="5"/>
      <c r="E24" s="10">
        <v>4971700</v>
      </c>
      <c r="F24" s="10">
        <f>2255625+1500707</f>
        <v>3756332</v>
      </c>
      <c r="G24" s="10">
        <f t="shared" ref="G24" si="7">SUM(C24:E24)</f>
        <v>4971700</v>
      </c>
      <c r="H24" s="11"/>
      <c r="I24" s="11">
        <f t="shared" ref="I24" si="8">SUM(G24:H24)</f>
        <v>4971700</v>
      </c>
      <c r="J24" s="11"/>
      <c r="K24" s="6"/>
      <c r="L24" s="7">
        <f t="shared" si="2"/>
        <v>4971700</v>
      </c>
      <c r="M24" s="32"/>
    </row>
    <row r="25" spans="1:13" s="33" customFormat="1" ht="21.95" customHeight="1">
      <c r="A25" s="34"/>
      <c r="B25" s="31"/>
      <c r="C25" s="10"/>
      <c r="D25" s="10"/>
      <c r="E25" s="10"/>
      <c r="F25" s="10"/>
      <c r="G25" s="10"/>
      <c r="H25" s="11"/>
      <c r="I25" s="11"/>
      <c r="J25" s="11"/>
      <c r="K25" s="12"/>
      <c r="L25" s="4"/>
      <c r="M25" s="32"/>
    </row>
    <row r="26" spans="1:13" s="33" customFormat="1" ht="21.95" customHeight="1">
      <c r="A26" s="34" t="s">
        <v>14</v>
      </c>
      <c r="B26" s="35" t="s">
        <v>25</v>
      </c>
      <c r="C26" s="5"/>
      <c r="D26" s="5"/>
      <c r="E26" s="1">
        <v>8031054</v>
      </c>
      <c r="F26" s="1">
        <f>3132466+2461068</f>
        <v>5593534</v>
      </c>
      <c r="G26" s="1">
        <f t="shared" ref="G26" si="9">SUM(C26:E26)</f>
        <v>8031054</v>
      </c>
      <c r="H26" s="1"/>
      <c r="I26" s="1">
        <f t="shared" ref="I26" si="10">SUM(G26:H26)</f>
        <v>8031054</v>
      </c>
      <c r="J26" s="1"/>
      <c r="K26" s="6"/>
      <c r="L26" s="7">
        <f t="shared" si="2"/>
        <v>8031054</v>
      </c>
      <c r="M26" s="32"/>
    </row>
    <row r="27" spans="1:13" s="33" customFormat="1" ht="21.95" customHeight="1">
      <c r="A27" s="30"/>
      <c r="B27" s="37"/>
      <c r="C27" s="1"/>
      <c r="D27" s="1"/>
      <c r="E27" s="1"/>
      <c r="F27" s="1"/>
      <c r="G27" s="1"/>
      <c r="H27" s="1"/>
      <c r="I27" s="1"/>
      <c r="J27" s="1"/>
      <c r="K27" s="9"/>
      <c r="L27" s="13"/>
      <c r="M27" s="32"/>
    </row>
    <row r="28" spans="1:13" s="33" customFormat="1" ht="21.95" customHeight="1">
      <c r="A28" s="34" t="s">
        <v>17</v>
      </c>
      <c r="B28" s="36" t="s">
        <v>26</v>
      </c>
      <c r="C28" s="5"/>
      <c r="D28" s="5"/>
      <c r="E28" s="1">
        <v>4279532</v>
      </c>
      <c r="F28" s="1">
        <f>2101783+1751827</f>
        <v>3853610</v>
      </c>
      <c r="G28" s="1">
        <f t="shared" si="5"/>
        <v>4279532</v>
      </c>
      <c r="H28" s="1"/>
      <c r="I28" s="1">
        <f t="shared" si="6"/>
        <v>4279532</v>
      </c>
      <c r="J28" s="1"/>
      <c r="K28" s="6"/>
      <c r="L28" s="7">
        <f t="shared" si="2"/>
        <v>4279532</v>
      </c>
      <c r="M28" s="32"/>
    </row>
    <row r="29" spans="1:13" s="33" customFormat="1" ht="21.95" customHeight="1">
      <c r="A29" s="34"/>
      <c r="B29" s="31"/>
      <c r="C29" s="5"/>
      <c r="D29" s="5"/>
      <c r="E29" s="1"/>
      <c r="F29" s="1"/>
      <c r="G29" s="1"/>
      <c r="H29" s="1"/>
      <c r="I29" s="1"/>
      <c r="J29" s="1"/>
      <c r="K29" s="6"/>
      <c r="L29" s="7"/>
      <c r="M29" s="32"/>
    </row>
    <row r="30" spans="1:13" s="33" customFormat="1" ht="21.95" customHeight="1">
      <c r="A30" s="34" t="s">
        <v>15</v>
      </c>
      <c r="B30" s="35" t="s">
        <v>27</v>
      </c>
      <c r="C30" s="5"/>
      <c r="D30" s="5"/>
      <c r="E30" s="1">
        <v>6857751</v>
      </c>
      <c r="F30" s="1">
        <f>2823957+1863592</f>
        <v>4687549</v>
      </c>
      <c r="G30" s="1">
        <f t="shared" ref="G30" si="11">SUM(C30:E30)</f>
        <v>6857751</v>
      </c>
      <c r="H30" s="1"/>
      <c r="I30" s="1">
        <f t="shared" ref="I30" si="12">SUM(G30:H30)</f>
        <v>6857751</v>
      </c>
      <c r="J30" s="1"/>
      <c r="K30" s="6">
        <v>121920</v>
      </c>
      <c r="L30" s="7">
        <f t="shared" si="2"/>
        <v>6979671</v>
      </c>
      <c r="M30" s="32"/>
    </row>
    <row r="31" spans="1:13" s="33" customFormat="1" ht="21.95" customHeight="1">
      <c r="A31" s="30"/>
      <c r="B31" s="31"/>
      <c r="C31" s="1"/>
      <c r="D31" s="1"/>
      <c r="E31" s="1"/>
      <c r="F31" s="1"/>
      <c r="G31" s="1"/>
      <c r="H31" s="1"/>
      <c r="I31" s="1"/>
      <c r="J31" s="1"/>
      <c r="K31" s="9"/>
      <c r="L31" s="13"/>
      <c r="M31" s="32"/>
    </row>
    <row r="32" spans="1:13" s="38" customFormat="1" ht="21.95" customHeight="1">
      <c r="A32" s="46">
        <v>3101</v>
      </c>
      <c r="B32" s="35" t="s">
        <v>18</v>
      </c>
      <c r="C32" s="24">
        <v>9450</v>
      </c>
      <c r="D32" s="24"/>
      <c r="E32" s="24">
        <v>6379011</v>
      </c>
      <c r="F32" s="24"/>
      <c r="G32" s="24">
        <f t="shared" ref="G32" si="13">SUM(C32:E32)</f>
        <v>6388461</v>
      </c>
      <c r="H32" s="24"/>
      <c r="I32" s="24">
        <f t="shared" ref="I32" si="14">SUM(G32:H32)</f>
        <v>6388461</v>
      </c>
      <c r="J32" s="24"/>
      <c r="K32" s="9"/>
      <c r="L32" s="7">
        <f t="shared" si="2"/>
        <v>6388461</v>
      </c>
    </row>
    <row r="33" spans="1:13" s="41" customFormat="1" ht="21.95" customHeight="1" thickBot="1">
      <c r="A33" s="39"/>
      <c r="B33" s="40"/>
      <c r="C33" s="14"/>
      <c r="D33" s="15"/>
      <c r="E33" s="15"/>
      <c r="F33" s="15"/>
      <c r="G33" s="15"/>
      <c r="H33" s="15"/>
      <c r="I33" s="15"/>
      <c r="J33" s="15"/>
      <c r="K33" s="16"/>
      <c r="L33" s="17"/>
    </row>
    <row r="34" spans="1:13" s="23" customFormat="1" ht="21.95" customHeight="1" thickBot="1">
      <c r="A34" s="42"/>
      <c r="B34" s="18" t="s">
        <v>3</v>
      </c>
      <c r="C34" s="19">
        <f t="shared" ref="C34:K34" si="15">C16+C18+C20+C22+C24+C26+C28+C30+C32</f>
        <v>9450</v>
      </c>
      <c r="D34" s="19">
        <f t="shared" si="15"/>
        <v>0</v>
      </c>
      <c r="E34" s="19">
        <f t="shared" si="15"/>
        <v>117159275</v>
      </c>
      <c r="F34" s="19">
        <f t="shared" si="15"/>
        <v>31701787</v>
      </c>
      <c r="G34" s="19">
        <f t="shared" si="15"/>
        <v>117168725</v>
      </c>
      <c r="H34" s="19">
        <f t="shared" si="15"/>
        <v>0</v>
      </c>
      <c r="I34" s="19">
        <f t="shared" si="15"/>
        <v>117168725</v>
      </c>
      <c r="J34" s="19">
        <f t="shared" si="15"/>
        <v>3132430</v>
      </c>
      <c r="K34" s="20">
        <f t="shared" si="15"/>
        <v>7349372</v>
      </c>
      <c r="L34" s="21">
        <f>SUM(I34:K34)</f>
        <v>127650527</v>
      </c>
      <c r="M34" s="22"/>
    </row>
    <row r="35" spans="1:13" ht="7.5" customHeight="1">
      <c r="E35" s="81"/>
      <c r="F35" s="81"/>
      <c r="G35" s="81"/>
    </row>
    <row r="36" spans="1:13" s="54" customFormat="1" ht="39.75" customHeight="1">
      <c r="A36" s="91"/>
      <c r="B36" s="91"/>
      <c r="C36" s="91"/>
      <c r="D36" s="91"/>
      <c r="E36" s="91"/>
      <c r="F36" s="91"/>
      <c r="G36" s="91"/>
      <c r="H36" s="91"/>
      <c r="I36" s="82"/>
      <c r="J36" s="82"/>
      <c r="K36" s="83"/>
    </row>
    <row r="37" spans="1:13" s="54" customFormat="1" ht="15.75">
      <c r="A37" s="83"/>
      <c r="B37" s="83"/>
      <c r="C37" s="83"/>
      <c r="D37" s="83"/>
      <c r="E37" s="84"/>
      <c r="F37" s="84"/>
      <c r="G37" s="84"/>
      <c r="H37" s="83"/>
      <c r="I37" s="83"/>
      <c r="J37" s="83"/>
      <c r="K37" s="83"/>
      <c r="L37" s="83"/>
    </row>
    <row r="38" spans="1:13">
      <c r="E38" s="81"/>
      <c r="F38" s="81"/>
      <c r="G38" s="81"/>
    </row>
    <row r="39" spans="1:13">
      <c r="E39" s="81"/>
      <c r="F39" s="81"/>
      <c r="G39" s="81"/>
    </row>
    <row r="40" spans="1:13">
      <c r="E40" s="81"/>
      <c r="F40" s="81"/>
      <c r="G40" s="81"/>
    </row>
    <row r="41" spans="1:13">
      <c r="E41" s="81"/>
      <c r="F41" s="81"/>
      <c r="G41" s="81"/>
    </row>
  </sheetData>
  <mergeCells count="17">
    <mergeCell ref="I7:I13"/>
    <mergeCell ref="F7:F13"/>
    <mergeCell ref="L7:L13"/>
    <mergeCell ref="A36:H36"/>
    <mergeCell ref="A3:L3"/>
    <mergeCell ref="A5:L5"/>
    <mergeCell ref="A4:L4"/>
    <mergeCell ref="A7:B8"/>
    <mergeCell ref="H7:H13"/>
    <mergeCell ref="K7:K13"/>
    <mergeCell ref="J7:J13"/>
    <mergeCell ref="A9:A12"/>
    <mergeCell ref="B9:B12"/>
    <mergeCell ref="C7:C13"/>
    <mergeCell ref="D7:D13"/>
    <mergeCell ref="E7:E13"/>
    <mergeCell ref="G7:G13"/>
  </mergeCells>
  <phoneticPr fontId="0" type="noConversion"/>
  <printOptions horizontalCentered="1"/>
  <pageMargins left="0" right="0" top="0.39370078740157483" bottom="0.39370078740157483" header="0.15748031496062992" footer="0.39370078740157483"/>
  <pageSetup paperSize="9" scale="63" orientation="landscape" horizontalDpi="300" verticalDpi="300" r:id="rId1"/>
  <headerFooter alignWithMargins="0">
    <oddHeader xml:space="preserve">&amp;R&amp;"Times New Roman,Normál"&amp;13 6/a. számú melléklet az előterjesztéshez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áthúzódó </vt:lpstr>
      <vt:lpstr>'áthúzódó '!Nyomtatási_cím</vt:lpstr>
      <vt:lpstr>'áthúzódó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</dc:creator>
  <cp:lastModifiedBy>Bőcz Judit</cp:lastModifiedBy>
  <cp:lastPrinted>2024-05-06T14:53:00Z</cp:lastPrinted>
  <dcterms:created xsi:type="dcterms:W3CDTF">1998-02-17T07:07:00Z</dcterms:created>
  <dcterms:modified xsi:type="dcterms:W3CDTF">2024-05-06T14:53:01Z</dcterms:modified>
</cp:coreProperties>
</file>